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ink425nas1\04.総務課\財務係\磐井\財務係\財政状況資料集の作成及び提出\令和６年度財政状況資料集の作成及び提出について\26.03.03　【様式提出：3.9（月）HP公表3.23（月）】令和６年度財政状況資料集の作成及び公表について（照会）\作成様式\"/>
    </mc:Choice>
  </mc:AlternateContent>
  <xr:revisionPtr revIDLastSave="0" documentId="13_ncr:1_{5353F5D8-C752-44BF-96D0-94242ED1A0EF}" xr6:coauthVersionLast="44" xr6:coauthVersionMax="44" xr10:uidLastSave="{00000000-0000-0000-0000-000000000000}"/>
  <bookViews>
    <workbookView xWindow="1485" yWindow="315" windowWidth="26235" windowHeight="14775" tabRatio="8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BE34" i="10"/>
  <c r="U34" i="10"/>
  <c r="U35" i="10" s="1"/>
  <c r="C34" i="10"/>
  <c r="AM34" i="10" s="1"/>
  <c r="AM35" i="10" s="1"/>
  <c r="BW34" i="10" l="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<sst xmlns="http://schemas.openxmlformats.org/spreadsheetml/2006/main" count="1085" uniqueCount="558">
  <si>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</si>
  <si>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</si>
  <si>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</si>
  <si>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</si>
  <si>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</si>
  <si>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</si>
  <si>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</si>
  <si>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</si>
  <si>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</si>
  <si>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</si>
  <si>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</si>
  <si>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</si>
  <si>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</si>
  <si>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</si>
  <si>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</si>
  <si>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</si>
  <si>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</si>
  <si>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</si>
  <si>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</si>
  <si>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</si>
  <si>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</si>
  <si>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</si>
  <si>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</si>
  <si>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</si>
  <si>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</si>
  <si>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</si>
  <si>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</si>
  <si>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</si>
  <si>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</si>
  <si>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</si>
  <si>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</si>
  <si>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</si>
  <si>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</si>
  <si>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</si>
  <si>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</si>
  <si>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</si>
  <si>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</si>
  <si>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</si>
  <si>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</si>
  <si>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</si>
  <si>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</si>
  <si>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</si>
  <si>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</si>
  <si>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</si>
  <si>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</si>
  <si>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</si>
  <si>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</si>
  <si>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</si>
  <si>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</si>
  <si>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</si>
  <si>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</si>
  <si>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</si>
  <si>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</si>
  <si>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</si>
  <si>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</si>
  <si>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</si>
  <si>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</si>
  <si>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</si>
  <si>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</si>
  <si>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</si>
  <si>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</si>
  <si>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</si>
  <si>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</si>
  <si>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</si>
  <si>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</si>
  <si>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</si>
  <si>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</si>
  <si>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</si>
  <si>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</si>
  <si>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</si>
  <si>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</si>
  <si>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</si>
  <si>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</si>
  <si>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</si>
  <si>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</si>
  <si>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</si>
  <si>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</si>
  <si>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</si>
  <si>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</si>
  <si>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</si>
  <si>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</si>
  <si>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</si>
  <si>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</si>
  <si>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</si>
  <si>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</si>
  <si>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</si>
  <si>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</si>
  <si>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</si>
  <si>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</si>
  <si>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</si>
  <si>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</si>
  <si>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</si>
  <si>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</si>
  <si>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</si>
  <si>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上砂川町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</si>
  <si>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</si>
  <si>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</si>
  <si>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</si>
  <si>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</si>
  <si>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</si>
  <si>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</si>
  <si>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</si>
  <si>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</si>
  <si>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</si>
  <si>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</si>
  <si>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</si>
  <si>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</si>
  <si>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</si>
  <si>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</si>
  <si>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</si>
  <si>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</si>
  <si>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</si>
  <si>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</si>
  <si>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</si>
  <si>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</si>
  <si>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</si>
  <si>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</si>
  <si>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</si>
  <si>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</si>
  <si>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</si>
  <si>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</si>
  <si>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</si>
  <si>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</si>
  <si>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</si>
  <si>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</si>
  <si>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</si>
  <si>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</si>
  <si>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</si>
  <si>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</si>
  <si>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</si>
  <si>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</si>
  <si>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</si>
  <si>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</si>
  <si>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</si>
  <si>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</si>
  <si>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</si>
  <si>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</si>
  <si>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</si>
  <si>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</si>
  <si>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</si>
  <si>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</si>
  <si>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</si>
  <si>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5"/>
  </si>
  <si>
    <t>うち日本人(％)</t>
    <phoneticPr fontId="5"/>
  </si>
  <si>
    <t>-4.5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</si>
  <si>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</si>
  <si>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</si>
  <si>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</si>
  <si>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</si>
  <si>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</si>
  <si>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</si>
  <si>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</si>
  <si>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</si>
  <si>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</si>
  <si>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</si>
  <si>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</si>
  <si>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</si>
  <si>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</si>
  <si>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</si>
  <si>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</si>
  <si>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</si>
  <si>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</si>
  <si>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</si>
  <si>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</si>
  <si>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</si>
  <si>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</si>
  <si>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</si>
  <si>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</si>
  <si>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</si>
  <si>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</si>
  <si>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</si>
  <si>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</si>
  <si>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</si>
  <si>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</si>
  <si>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</si>
  <si>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</si>
  <si>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</si>
  <si>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</si>
  <si>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</si>
  <si>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</si>
  <si>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</si>
  <si>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</si>
  <si>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</si>
  <si>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</si>
  <si>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</si>
  <si>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</si>
  <si>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</si>
  <si>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</si>
  <si>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</si>
  <si>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</si>
  <si>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</si>
  <si>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</si>
  <si>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</si>
  <si>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</si>
  <si>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</si>
  <si>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</si>
  <si>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</si>
  <si>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</si>
  <si>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</si>
  <si>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</si>
  <si>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</si>
  <si>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</si>
  <si>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</si>
  <si>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北海道上砂川町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</si>
  <si>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</si>
  <si>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</si>
  <si>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</si>
  <si>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</si>
  <si>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</si>
  <si>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</si>
  <si>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</si>
  <si>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</si>
  <si>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</si>
  <si>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</si>
  <si>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</si>
  <si>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</si>
  <si>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</si>
  <si>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</si>
  <si>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</si>
  <si>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</si>
  <si>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</si>
  <si>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</si>
  <si>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</si>
  <si>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</si>
  <si>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</si>
  <si>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</si>
  <si>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</si>
  <si>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</si>
  <si>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</si>
  <si>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</si>
  <si>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</si>
  <si>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</si>
  <si>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</si>
  <si>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</si>
  <si>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</si>
  <si>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</si>
  <si>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</si>
  <si>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</si>
  <si>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</si>
  <si>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</si>
  <si>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</si>
  <si>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</si>
  <si>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</si>
  <si>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</si>
  <si>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</si>
  <si>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</si>
  <si>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</si>
  <si>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</si>
  <si>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</si>
  <si>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</si>
  <si>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</si>
  <si>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</si>
  <si>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</si>
  <si>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</si>
  <si>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</si>
  <si>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</si>
  <si>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</si>
  <si>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</si>
  <si>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</si>
  <si>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</si>
  <si>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</si>
  <si>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</si>
  <si>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</si>
  <si>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</si>
  <si>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</si>
  <si>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</si>
  <si>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</si>
  <si>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</si>
  <si>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</si>
  <si>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</si>
  <si>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</si>
  <si>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</si>
  <si>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</si>
  <si>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</si>
  <si>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</si>
  <si>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</si>
  <si>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</si>
  <si>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</si>
  <si>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</si>
  <si>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</si>
  <si>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</si>
  <si>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</si>
  <si>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</si>
  <si>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</si>
  <si>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</si>
  <si>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</si>
  <si>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</si>
  <si>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</si>
  <si>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</si>
  <si>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</si>
  <si>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</si>
  <si>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</si>
  <si>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</si>
  <si>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</si>
  <si>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</si>
  <si>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</si>
  <si>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</si>
  <si>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</si>
  <si>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</si>
  <si>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</si>
  <si>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</si>
  <si>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</si>
  <si>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</si>
  <si>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</si>
  <si>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</si>
  <si>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</si>
  <si>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</si>
  <si>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</si>
  <si>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</si>
  <si>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</si>
  <si>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</si>
  <si>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</si>
  <si>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</si>
  <si>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</si>
  <si>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</si>
  <si>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</si>
  <si>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</si>
  <si>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</si>
  <si>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</si>
  <si>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</si>
  <si>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</si>
  <si>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</si>
  <si>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</si>
  <si>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</si>
  <si>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</si>
  <si>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</si>
  <si>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</si>
  <si>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</si>
  <si>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</si>
  <si>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</si>
  <si>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</si>
  <si>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</si>
  <si>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</si>
  <si>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</si>
  <si>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</si>
  <si>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</si>
  <si>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</si>
  <si>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</si>
  <si>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</si>
  <si>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</si>
  <si>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</si>
  <si>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</si>
  <si>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</si>
  <si>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</si>
  <si>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</si>
  <si>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</si>
  <si>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</si>
  <si>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</si>
  <si>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</si>
  <si>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</si>
  <si>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</si>
  <si>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</si>
  <si>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</si>
  <si>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</si>
  <si>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北海道上砂川町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</si>
  <si>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</si>
  <si>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</si>
  <si>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</si>
  <si>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</si>
  <si>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</si>
  <si>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</si>
  <si>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</si>
  <si>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</si>
  <si>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</si>
  <si>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</si>
  <si>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</si>
  <si>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</si>
  <si>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</si>
  <si>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</si>
  <si>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</si>
  <si>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</si>
  <si>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</si>
  <si>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</si>
  <si>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</si>
  <si>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</si>
  <si>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</si>
  <si>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</si>
  <si>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</si>
  <si>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</si>
  <si>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</si>
  <si>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</si>
  <si>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</si>
  <si>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</si>
  <si>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</si>
  <si>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</si>
  <si>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</si>
  <si>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</si>
  <si>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</si>
  <si>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</si>
  <si>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</si>
  <si>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</si>
  <si>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</si>
  <si>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</si>
  <si>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</si>
  <si>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</si>
  <si>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</si>
  <si>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</si>
  <si>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</si>
  <si>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</si>
  <si>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</si>
  <si>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</si>
  <si>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</si>
  <si>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</si>
  <si>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</si>
  <si>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</si>
  <si>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</si>
  <si>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</si>
  <si>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</si>
  <si>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</si>
  <si>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</si>
  <si>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</si>
  <si>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</si>
  <si>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</si>
  <si>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</si>
  <si>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</si>
  <si>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</si>
  <si>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</si>
  <si>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</si>
  <si>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</si>
  <si>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</si>
  <si>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</si>
  <si>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</si>
  <si>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</si>
  <si>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</si>
  <si>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</si>
  <si>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</si>
  <si>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</si>
  <si>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</si>
  <si>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</si>
  <si>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</si>
  <si>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</si>
  <si>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</si>
  <si>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</si>
  <si>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</si>
  <si>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</si>
  <si>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</si>
  <si>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</si>
  <si>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</si>
  <si>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</si>
  <si>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</si>
  <si>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</si>
  <si>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</si>
  <si>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</si>
  <si>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</si>
  <si>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</si>
  <si>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</si>
  <si>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</si>
  <si>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</si>
  <si>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</si>
  <si>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</si>
  <si>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</si>
  <si>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</si>
  <si>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</si>
  <si>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</si>
  <si>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</si>
  <si>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</si>
  <si>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</si>
  <si>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</si>
  <si>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</si>
  <si>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</si>
  <si>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</si>
  <si>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</si>
  <si>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</si>
  <si>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</si>
  <si>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</si>
  <si>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</si>
  <si>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</si>
  <si>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</si>
  <si>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</si>
  <si>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</si>
  <si>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</si>
  <si>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</si>
  <si>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</si>
  <si>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</si>
  <si>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</si>
  <si>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</si>
  <si>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</si>
  <si>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</si>
  <si>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</si>
  <si>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</si>
  <si>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</si>
  <si>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</si>
  <si>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</si>
  <si>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</si>
  <si>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</si>
  <si>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</si>
  <si>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</si>
  <si>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</si>
  <si>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</si>
  <si>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</si>
  <si>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</si>
  <si>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</si>
  <si>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</si>
  <si>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</si>
  <si>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</si>
  <si>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</si>
  <si>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</si>
  <si>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</si>
  <si>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</si>
  <si>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</si>
  <si>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</si>
  <si>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</si>
  <si>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</si>
  <si>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</si>
  <si>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</si>
  <si>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</si>
  <si>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</si>
  <si>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</si>
  <si>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</si>
  <si>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</si>
  <si>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</si>
  <si>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</si>
  <si>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</si>
  <si>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</si>
  <si>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</si>
  <si>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</si>
  <si>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</si>
  <si>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</si>
  <si>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</si>
  <si>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</si>
  <si>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</si>
  <si>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</si>
  <si>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</si>
  <si>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</si>
  <si>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</si>
  <si>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</si>
  <si>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</si>
  <si>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</si>
  <si>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1.14</t>
  </si>
  <si>
    <t>▲ 1.16</t>
  </si>
  <si>
    <t>▲ 1.39</t>
  </si>
  <si>
    <t>一般会計</t>
  </si>
  <si>
    <t>水道事業会計</t>
  </si>
  <si>
    <t>下水道事業会計</t>
  </si>
  <si>
    <t>後期高齢者医療特別会計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</si>
  <si>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</si>
  <si>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</si>
  <si>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</si>
  <si>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</si>
  <si>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</si>
  <si>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</si>
  <si>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</si>
  <si>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</si>
  <si>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空知中部広域連合</t>
    <rPh sb="0" eb="4">
      <t>ソラチチュウブ</t>
    </rPh>
    <rPh sb="4" eb="8">
      <t>コウイキレンゴウ</t>
    </rPh>
    <phoneticPr fontId="2"/>
  </si>
  <si>
    <t>空知教育センター組合</t>
    <rPh sb="0" eb="4">
      <t>ソラチキョウイク</t>
    </rPh>
    <rPh sb="8" eb="10">
      <t>クミアイ</t>
    </rPh>
    <phoneticPr fontId="2"/>
  </si>
  <si>
    <t>砂川地区保健衛生組合</t>
    <rPh sb="0" eb="4">
      <t>スナガワチク</t>
    </rPh>
    <rPh sb="4" eb="8">
      <t>ホケンエイセイ</t>
    </rPh>
    <rPh sb="8" eb="10">
      <t>クミアイ</t>
    </rPh>
    <phoneticPr fontId="2"/>
  </si>
  <si>
    <t>中・北空知廃棄物処理広域連合</t>
    <rPh sb="0" eb="1">
      <t>ナカ</t>
    </rPh>
    <rPh sb="2" eb="3">
      <t>キタ</t>
    </rPh>
    <rPh sb="3" eb="5">
      <t>ソラチ</t>
    </rPh>
    <rPh sb="5" eb="10">
      <t>ハイキブツショリ</t>
    </rPh>
    <rPh sb="10" eb="14">
      <t>コウイキレンゴウ</t>
    </rPh>
    <phoneticPr fontId="2"/>
  </si>
  <si>
    <t>中空知地区広域市町村圏組合</t>
    <rPh sb="0" eb="3">
      <t>ナカソラチ</t>
    </rPh>
    <rPh sb="3" eb="5">
      <t>チク</t>
    </rPh>
    <rPh sb="5" eb="7">
      <t>コウイキ</t>
    </rPh>
    <rPh sb="7" eb="10">
      <t>シチョウソン</t>
    </rPh>
    <rPh sb="10" eb="11">
      <t>ケン</t>
    </rPh>
    <rPh sb="11" eb="13">
      <t>クミアイ</t>
    </rPh>
    <phoneticPr fontId="2"/>
  </si>
  <si>
    <t>砂川地区広域消防組合</t>
    <rPh sb="0" eb="4">
      <t>スナガワチク</t>
    </rPh>
    <rPh sb="4" eb="6">
      <t>コウイキ</t>
    </rPh>
    <rPh sb="6" eb="8">
      <t>ショウボウ</t>
    </rPh>
    <rPh sb="8" eb="10">
      <t>クミアイ</t>
    </rPh>
    <phoneticPr fontId="2"/>
  </si>
  <si>
    <t>石狩川流域下水道組合</t>
    <rPh sb="0" eb="5">
      <t>イシカリガワリュウイキ</t>
    </rPh>
    <rPh sb="5" eb="8">
      <t>ゲスイドウ</t>
    </rPh>
    <rPh sb="8" eb="10">
      <t>クミアイ</t>
    </rPh>
    <phoneticPr fontId="2"/>
  </si>
  <si>
    <t>上砂川振興公社</t>
    <rPh sb="0" eb="3">
      <t>カミスナガワ</t>
    </rPh>
    <rPh sb="3" eb="7">
      <t>シンコウコウシャ</t>
    </rPh>
    <phoneticPr fontId="2"/>
  </si>
  <si>
    <t>-</t>
    <phoneticPr fontId="2"/>
  </si>
  <si>
    <t>産業振興基金</t>
    <rPh sb="0" eb="6">
      <t>サンギョウシンコウキキン</t>
    </rPh>
    <phoneticPr fontId="5"/>
  </si>
  <si>
    <t>公共施設等整備基金</t>
    <rPh sb="0" eb="4">
      <t>コウキョウシセツ</t>
    </rPh>
    <rPh sb="4" eb="5">
      <t>トウ</t>
    </rPh>
    <rPh sb="5" eb="7">
      <t>セイビ</t>
    </rPh>
    <rPh sb="7" eb="9">
      <t>キキン</t>
    </rPh>
    <phoneticPr fontId="5"/>
  </si>
  <si>
    <t>地域振興基金</t>
    <rPh sb="0" eb="6">
      <t>チイキシンコウキキン</t>
    </rPh>
    <phoneticPr fontId="5"/>
  </si>
  <si>
    <t>教育施設整備基金</t>
    <rPh sb="0" eb="4">
      <t>キョウイクシセツ</t>
    </rPh>
    <rPh sb="4" eb="6">
      <t>セイビ</t>
    </rPh>
    <rPh sb="6" eb="8">
      <t>キキン</t>
    </rPh>
    <phoneticPr fontId="5"/>
  </si>
  <si>
    <t>振興公社事業開発基金</t>
    <rPh sb="0" eb="4">
      <t>シンコウコウシャ</t>
    </rPh>
    <rPh sb="4" eb="6">
      <t>ジギョウ</t>
    </rPh>
    <rPh sb="6" eb="8">
      <t>カイハツ</t>
    </rPh>
    <rPh sb="8" eb="10">
      <t>キキン</t>
    </rPh>
    <phoneticPr fontId="5"/>
  </si>
  <si>
    <t>国民健康保険特別会計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</si>
</sst>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19AE-4161-B323-9811A13EFD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385725</c:v>
                </c:pt>
                <c:pt idx="1">
                  <c:v>193667</c:v>
                </c:pt>
                <c:pt idx="2">
                  <c:v>122195</c:v>
                </c:pt>
                <c:pt idx="3">
                  <c:v>92760</c:v>
                </c:pt>
                <c:pt idx="4">
                  <c:v>104164</c:v>
                </c:pt>
              </c:numCache>
            </c:numRef>
          </c:val>
          <c:smooth val="0"/>
          <c:extLst>
            <c:ext xmlns:c16="http://schemas.microsoft.com/office/drawing/2014/chart" uri="{C3380CC4-5D6E-409C-BE32-E72D297353CC}">
              <c16:uniqueId val="{00000001-19AE-4161-B323-9811A13EFD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6.16</c:v>
                </c:pt>
                <c:pt idx="1">
                  <c:v>4.46</c:v>
                </c:pt>
                <c:pt idx="2">
                  <c:v>5.56</c:v>
                </c:pt>
                <c:pt idx="3">
                  <c:v>4.09</c:v>
                </c:pt>
                <c:pt idx="4">
                  <c:v>5.23</c:v>
                </c:pt>
              </c:numCache>
            </c:numRef>
          </c:val>
          <c:extLst>
            <c:ext xmlns:c16="http://schemas.microsoft.com/office/drawing/2014/chart" uri="{C3380CC4-5D6E-409C-BE32-E72D297353CC}">
              <c16:uniqueId val="{00000000-299E-40D8-8269-EF1F5128B7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32.590000000000003</c:v>
                </c:pt>
                <c:pt idx="1">
                  <c:v>29.74</c:v>
                </c:pt>
                <c:pt idx="2">
                  <c:v>30.04</c:v>
                </c:pt>
                <c:pt idx="3">
                  <c:v>29.64</c:v>
                </c:pt>
                <c:pt idx="4">
                  <c:v>29.58</c:v>
                </c:pt>
              </c:numCache>
            </c:numRef>
          </c:val>
          <c:extLst>
            <c:ext xmlns:c16="http://schemas.microsoft.com/office/drawing/2014/chart" uri="{C3380CC4-5D6E-409C-BE32-E72D297353CC}">
              <c16:uniqueId val="{00000001-299E-40D8-8269-EF1F5128B7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-1.1399999999999999</c:v>
                </c:pt>
                <c:pt idx="1">
                  <c:v>-1.1599999999999999</c:v>
                </c:pt>
                <c:pt idx="2">
                  <c:v>1.06</c:v>
                </c:pt>
                <c:pt idx="3">
                  <c:v>-1.39</c:v>
                </c:pt>
                <c:pt idx="4">
                  <c:v>1.1599999999999999</c:v>
                </c:pt>
              </c:numCache>
            </c:numRef>
          </c:val>
          <c:smooth val="0"/>
          <c:extLst>
            <c:ext xmlns:c16="http://schemas.microsoft.com/office/drawing/2014/chart" uri="{C3380CC4-5D6E-409C-BE32-E72D297353CC}">
              <c16:uniqueId val="{00000002-299E-40D8-8269-EF1F5128B7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3062-4701-A24A-DAEA6DEB41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62-4701-A24A-DAEA6DEB41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62-4701-A24A-DAEA6DEB416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062-4701-A24A-DAEA6DEB416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062-4701-A24A-DAEA6DEB416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0.04</c:v>
                </c:pt>
                <c:pt idx="4">
                  <c:v>#N/A</c:v>
                </c:pt>
                <c:pt idx="5">
                  <c:v>0.02</c:v>
                </c:pt>
                <c:pt idx="6">
                  <c:v>#N/A</c:v>
                </c:pt>
                <c:pt idx="7">
                  <c:v>0.01</c:v>
                </c:pt>
                <c:pt idx="8">
                  <c:v>#N/A</c:v>
                </c:pt>
                <c:pt idx="9">
                  <c:v>0</c:v>
                </c:pt>
              </c:numCache>
            </c:numRef>
          </c:val>
          <c:extLst>
            <c:ext xmlns:c16="http://schemas.microsoft.com/office/drawing/2014/chart" uri="{C3380CC4-5D6E-409C-BE32-E72D297353CC}">
              <c16:uniqueId val="{00000005-3062-4701-A24A-DAEA6DEB416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3062-4701-A24A-DAEA6DEB416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0.18</c:v>
                </c:pt>
              </c:numCache>
            </c:numRef>
          </c:val>
          <c:extLst>
            <c:ext xmlns:c16="http://schemas.microsoft.com/office/drawing/2014/chart" uri="{C3380CC4-5D6E-409C-BE32-E72D297353CC}">
              <c16:uniqueId val="{00000007-3062-4701-A24A-DAEA6DEB416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6.52</c:v>
                </c:pt>
                <c:pt idx="2">
                  <c:v>#N/A</c:v>
                </c:pt>
                <c:pt idx="3">
                  <c:v>1.99</c:v>
                </c:pt>
                <c:pt idx="4">
                  <c:v>#N/A</c:v>
                </c:pt>
                <c:pt idx="5">
                  <c:v>2</c:v>
                </c:pt>
                <c:pt idx="6">
                  <c:v>#N/A</c:v>
                </c:pt>
                <c:pt idx="7">
                  <c:v>2.23</c:v>
                </c:pt>
                <c:pt idx="8">
                  <c:v>#N/A</c:v>
                </c:pt>
                <c:pt idx="9">
                  <c:v>2.4500000000000002</c:v>
                </c:pt>
              </c:numCache>
            </c:numRef>
          </c:val>
          <c:extLst>
            <c:ext xmlns:c16="http://schemas.microsoft.com/office/drawing/2014/chart" uri="{C3380CC4-5D6E-409C-BE32-E72D297353CC}">
              <c16:uniqueId val="{00000008-3062-4701-A24A-DAEA6DEB41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6.16</c:v>
                </c:pt>
                <c:pt idx="2">
                  <c:v>#N/A</c:v>
                </c:pt>
                <c:pt idx="3">
                  <c:v>4.45</c:v>
                </c:pt>
                <c:pt idx="4">
                  <c:v>#N/A</c:v>
                </c:pt>
                <c:pt idx="5">
                  <c:v>5.55</c:v>
                </c:pt>
                <c:pt idx="6">
                  <c:v>#N/A</c:v>
                </c:pt>
                <c:pt idx="7">
                  <c:v>4.09</c:v>
                </c:pt>
                <c:pt idx="8">
                  <c:v>#N/A</c:v>
                </c:pt>
                <c:pt idx="9">
                  <c:v>5.22</c:v>
                </c:pt>
              </c:numCache>
            </c:numRef>
          </c:val>
          <c:extLst>
            <c:ext xmlns:c16="http://schemas.microsoft.com/office/drawing/2014/chart" uri="{C3380CC4-5D6E-409C-BE32-E72D297353CC}">
              <c16:uniqueId val="{00000009-3062-4701-A24A-DAEA6DEB41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401</c:v>
                </c:pt>
                <c:pt idx="5">
                  <c:v>403</c:v>
                </c:pt>
                <c:pt idx="8">
                  <c:v>445</c:v>
                </c:pt>
                <c:pt idx="11">
                  <c:v>446</c:v>
                </c:pt>
                <c:pt idx="14">
                  <c:v>372</c:v>
                </c:pt>
              </c:numCache>
            </c:numRef>
          </c:val>
          <c:extLst>
            <c:ext xmlns:c16="http://schemas.microsoft.com/office/drawing/2014/chart" uri="{C3380CC4-5D6E-409C-BE32-E72D297353CC}">
              <c16:uniqueId val="{00000000-7E04-431C-AEEB-3196382C0E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04-431C-AEEB-3196382C0E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2</c:v>
                </c:pt>
                <c:pt idx="9">
                  <c:v>2</c:v>
                </c:pt>
                <c:pt idx="12">
                  <c:v>2</c:v>
                </c:pt>
              </c:numCache>
            </c:numRef>
          </c:val>
          <c:extLst>
            <c:ext xmlns:c16="http://schemas.microsoft.com/office/drawing/2014/chart" uri="{C3380CC4-5D6E-409C-BE32-E72D297353CC}">
              <c16:uniqueId val="{00000002-7E04-431C-AEEB-3196382C0E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8</c:v>
                </c:pt>
                <c:pt idx="9">
                  <c:v>6</c:v>
                </c:pt>
                <c:pt idx="12">
                  <c:v>6</c:v>
                </c:pt>
              </c:numCache>
            </c:numRef>
          </c:val>
          <c:extLst>
            <c:ext xmlns:c16="http://schemas.microsoft.com/office/drawing/2014/chart" uri="{C3380CC4-5D6E-409C-BE32-E72D297353CC}">
              <c16:uniqueId val="{00000003-7E04-431C-AEEB-3196382C0E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135</c:v>
                </c:pt>
                <c:pt idx="3">
                  <c:v>130</c:v>
                </c:pt>
                <c:pt idx="6">
                  <c:v>122</c:v>
                </c:pt>
                <c:pt idx="9">
                  <c:v>122</c:v>
                </c:pt>
                <c:pt idx="12">
                  <c:v>88</c:v>
                </c:pt>
              </c:numCache>
            </c:numRef>
          </c:val>
          <c:extLst>
            <c:ext xmlns:c16="http://schemas.microsoft.com/office/drawing/2014/chart" uri="{C3380CC4-5D6E-409C-BE32-E72D297353CC}">
              <c16:uniqueId val="{00000004-7E04-431C-AEEB-3196382C0E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04-431C-AEEB-3196382C0E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04-431C-AEEB-3196382C0E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341</c:v>
                </c:pt>
                <c:pt idx="3">
                  <c:v>369</c:v>
                </c:pt>
                <c:pt idx="6">
                  <c:v>420</c:v>
                </c:pt>
                <c:pt idx="9">
                  <c:v>402</c:v>
                </c:pt>
                <c:pt idx="12">
                  <c:v>380</c:v>
                </c:pt>
              </c:numCache>
            </c:numRef>
          </c:val>
          <c:extLst>
            <c:ext xmlns:c16="http://schemas.microsoft.com/office/drawing/2014/chart" uri="{C3380CC4-5D6E-409C-BE32-E72D297353CC}">
              <c16:uniqueId val="{00000007-7E04-431C-AEEB-3196382C0E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83</c:v>
                </c:pt>
                <c:pt idx="2">
                  <c:v>#N/A</c:v>
                </c:pt>
                <c:pt idx="3">
                  <c:v>#N/A</c:v>
                </c:pt>
                <c:pt idx="4">
                  <c:v>104</c:v>
                </c:pt>
                <c:pt idx="5">
                  <c:v>#N/A</c:v>
                </c:pt>
                <c:pt idx="6">
                  <c:v>#N/A</c:v>
                </c:pt>
                <c:pt idx="7">
                  <c:v>107</c:v>
                </c:pt>
                <c:pt idx="8">
                  <c:v>#N/A</c:v>
                </c:pt>
                <c:pt idx="9">
                  <c:v>#N/A</c:v>
                </c:pt>
                <c:pt idx="10">
                  <c:v>86</c:v>
                </c:pt>
                <c:pt idx="11">
                  <c:v>#N/A</c:v>
                </c:pt>
                <c:pt idx="12">
                  <c:v>#N/A</c:v>
                </c:pt>
                <c:pt idx="13">
                  <c:v>104</c:v>
                </c:pt>
                <c:pt idx="14">
                  <c:v>#N/A</c:v>
                </c:pt>
              </c:numCache>
            </c:numRef>
          </c:val>
          <c:smooth val="0"/>
          <c:extLst>
            <c:ext xmlns:c16="http://schemas.microsoft.com/office/drawing/2014/chart" uri="{C3380CC4-5D6E-409C-BE32-E72D297353CC}">
              <c16:uniqueId val="{00000008-7E04-431C-AEEB-3196382C0E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3402</c:v>
                </c:pt>
                <c:pt idx="5">
                  <c:v>3257</c:v>
                </c:pt>
                <c:pt idx="8">
                  <c:v>3037</c:v>
                </c:pt>
                <c:pt idx="11">
                  <c:v>2770</c:v>
                </c:pt>
                <c:pt idx="14">
                  <c:v>2563</c:v>
                </c:pt>
              </c:numCache>
            </c:numRef>
          </c:val>
          <c:extLst>
            <c:ext xmlns:c16="http://schemas.microsoft.com/office/drawing/2014/chart" uri="{C3380CC4-5D6E-409C-BE32-E72D297353CC}">
              <c16:uniqueId val="{00000000-FD4A-4F87-BAE7-5D525C31D4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426</c:v>
                </c:pt>
                <c:pt idx="5">
                  <c:v>320</c:v>
                </c:pt>
                <c:pt idx="8">
                  <c:v>288</c:v>
                </c:pt>
                <c:pt idx="11">
                  <c:v>216</c:v>
                </c:pt>
                <c:pt idx="14">
                  <c:v>220</c:v>
                </c:pt>
              </c:numCache>
            </c:numRef>
          </c:val>
          <c:extLst>
            <c:ext xmlns:c16="http://schemas.microsoft.com/office/drawing/2014/chart" uri="{C3380CC4-5D6E-409C-BE32-E72D297353CC}">
              <c16:uniqueId val="{00000001-FD4A-4F87-BAE7-5D525C31D4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2188</c:v>
                </c:pt>
                <c:pt idx="5">
                  <c:v>2188</c:v>
                </c:pt>
                <c:pt idx="8">
                  <c:v>2215</c:v>
                </c:pt>
                <c:pt idx="11">
                  <c:v>2138</c:v>
                </c:pt>
                <c:pt idx="14">
                  <c:v>1980</c:v>
                </c:pt>
              </c:numCache>
            </c:numRef>
          </c:val>
          <c:extLst>
            <c:ext xmlns:c16="http://schemas.microsoft.com/office/drawing/2014/chart" uri="{C3380CC4-5D6E-409C-BE32-E72D297353CC}">
              <c16:uniqueId val="{00000002-FD4A-4F87-BAE7-5D525C31D4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4A-4F87-BAE7-5D525C31D4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4A-4F87-BAE7-5D525C31D4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4A-4F87-BAE7-5D525C31D4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1049</c:v>
                </c:pt>
                <c:pt idx="3">
                  <c:v>1028</c:v>
                </c:pt>
                <c:pt idx="6">
                  <c:v>1049</c:v>
                </c:pt>
                <c:pt idx="9">
                  <c:v>1064</c:v>
                </c:pt>
                <c:pt idx="12">
                  <c:v>1045</c:v>
                </c:pt>
              </c:numCache>
            </c:numRef>
          </c:val>
          <c:extLst>
            <c:ext xmlns:c16="http://schemas.microsoft.com/office/drawing/2014/chart" uri="{C3380CC4-5D6E-409C-BE32-E72D297353CC}">
              <c16:uniqueId val="{00000006-FD4A-4F87-BAE7-5D525C31D4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c:v>
                </c:pt>
                <c:pt idx="3">
                  <c:v>26</c:v>
                </c:pt>
                <c:pt idx="6">
                  <c:v>19</c:v>
                </c:pt>
                <c:pt idx="9">
                  <c:v>13</c:v>
                </c:pt>
                <c:pt idx="12">
                  <c:v>8</c:v>
                </c:pt>
              </c:numCache>
            </c:numRef>
          </c:val>
          <c:extLst>
            <c:ext xmlns:c16="http://schemas.microsoft.com/office/drawing/2014/chart" uri="{C3380CC4-5D6E-409C-BE32-E72D297353CC}">
              <c16:uniqueId val="{00000007-FD4A-4F87-BAE7-5D525C31D4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1150</c:v>
                </c:pt>
                <c:pt idx="3">
                  <c:v>1048</c:v>
                </c:pt>
                <c:pt idx="6">
                  <c:v>931</c:v>
                </c:pt>
                <c:pt idx="9">
                  <c:v>851</c:v>
                </c:pt>
                <c:pt idx="12">
                  <c:v>231</c:v>
                </c:pt>
              </c:numCache>
            </c:numRef>
          </c:val>
          <c:extLst>
            <c:ext xmlns:c16="http://schemas.microsoft.com/office/drawing/2014/chart" uri="{C3380CC4-5D6E-409C-BE32-E72D297353CC}">
              <c16:uniqueId val="{00000008-FD4A-4F87-BAE7-5D525C31D4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4A-4F87-BAE7-5D525C31D4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4288</c:v>
                </c:pt>
                <c:pt idx="3">
                  <c:v>4145</c:v>
                </c:pt>
                <c:pt idx="6">
                  <c:v>3935</c:v>
                </c:pt>
                <c:pt idx="9">
                  <c:v>3602</c:v>
                </c:pt>
                <c:pt idx="12">
                  <c:v>3346</c:v>
                </c:pt>
              </c:numCache>
            </c:numRef>
          </c:val>
          <c:extLst>
            <c:ext xmlns:c16="http://schemas.microsoft.com/office/drawing/2014/chart" uri="{C3380CC4-5D6E-409C-BE32-E72D297353CC}">
              <c16:uniqueId val="{0000000A-FD4A-4F87-BAE7-5D525C31D4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506</c:v>
                </c:pt>
                <c:pt idx="2">
                  <c:v>#N/A</c:v>
                </c:pt>
                <c:pt idx="3">
                  <c:v>#N/A</c:v>
                </c:pt>
                <c:pt idx="4">
                  <c:v>483</c:v>
                </c:pt>
                <c:pt idx="5">
                  <c:v>#N/A</c:v>
                </c:pt>
                <c:pt idx="6">
                  <c:v>#N/A</c:v>
                </c:pt>
                <c:pt idx="7">
                  <c:v>393</c:v>
                </c:pt>
                <c:pt idx="8">
                  <c:v>#N/A</c:v>
                </c:pt>
                <c:pt idx="9">
                  <c:v>#N/A</c:v>
                </c:pt>
                <c:pt idx="10">
                  <c:v>405</c:v>
                </c:pt>
                <c:pt idx="11">
                  <c:v>#N/A</c:v>
                </c:pt>
                <c:pt idx="12">
                  <c:v>#N/A</c:v>
                </c:pt>
                <c:pt idx="13">
                  <c:v>0</c:v>
                </c:pt>
                <c:pt idx="14">
                  <c:v>#N/A</c:v>
                </c:pt>
              </c:numCache>
            </c:numRef>
          </c:val>
          <c:smooth val="0"/>
          <c:extLst>
            <c:ext xmlns:c16="http://schemas.microsoft.com/office/drawing/2014/chart" uri="{C3380CC4-5D6E-409C-BE32-E72D297353CC}">
              <c16:uniqueId val="{0000000B-FD4A-4F87-BAE7-5D525C31D4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623</c:v>
                </c:pt>
                <c:pt idx="1">
                  <c:v>623</c:v>
                </c:pt>
                <c:pt idx="2">
                  <c:v>623</c:v>
                </c:pt>
              </c:numCache>
            </c:numRef>
          </c:val>
          <c:extLst>
            <c:ext xmlns:c16="http://schemas.microsoft.com/office/drawing/2014/chart" uri="{C3380CC4-5D6E-409C-BE32-E72D297353CC}">
              <c16:uniqueId val="{00000000-C764-4F30-AF13-5FED33741B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142</c:v>
                </c:pt>
                <c:pt idx="1">
                  <c:v>150</c:v>
                </c:pt>
                <c:pt idx="2">
                  <c:v>160</c:v>
                </c:pt>
              </c:numCache>
            </c:numRef>
          </c:val>
          <c:extLst>
            <c:ext xmlns:c16="http://schemas.microsoft.com/office/drawing/2014/chart" uri="{C3380CC4-5D6E-409C-BE32-E72D297353CC}">
              <c16:uniqueId val="{00000001-C764-4F30-AF13-5FED33741B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1310</c:v>
                </c:pt>
                <c:pt idx="1">
                  <c:v>1227</c:v>
                </c:pt>
                <c:pt idx="2">
                  <c:v>1050</c:v>
                </c:pt>
              </c:numCache>
            </c:numRef>
          </c:val>
          <c:extLst>
            <c:ext xmlns:c16="http://schemas.microsoft.com/office/drawing/2014/chart" uri="{C3380CC4-5D6E-409C-BE32-E72D297353CC}">
              <c16:uniqueId val="{00000002-C764-4F30-AF13-5FED33741B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元利償還金額全体の大部分を占めるのは、炭鉱閉山対策に要した起債の元利償還金及び公営企業債の元利償還金に対する操出金であるが、集中改革プラン（</a:t>
          </a:r>
          <a:r>
            <a:rPr kumimoji="1" lang="en-US" altLang="ja-JP" sz="1200">
              <a:latin typeface="ＭＳ ゴシック" pitchFamily="49" charset="-128"/>
              <a:ea typeface="ＭＳ ゴシック" pitchFamily="49" charset="-128"/>
            </a:rPr>
            <a:t>H17</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や財政健全化計画に基づく、新規借入の抑制及び費用対効果に基づく大規模事業の厳選等により、改善に努めてきた。さらには、発展基金の一括償還を含む過年度債の償還終了などにより、平成２０年度には、償還額を減少することができた。その後もその理念を継承しつつ、ほぼ横ばいで推移しているが、令和６年度は閉山炭鉱事業に係る元利償還が完了したため減額している。当町は依然として厳しい状況下に置かれており、今後も堅実な財政運営に努めて改善していかなければなら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変動要因である、地方債および企業債の現在高については、役場庁舎立替事業が行われた令和２年度に大幅に増加しているが、大規模事業が概ね終了したことから、令和３年度以降は閉山炭鉱事業債の償還完了とともに減少傾向にある。依然として厳しい財政運営が想定されることから、引き続き堅実な財政運営に努めて更なる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北海道上砂川町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基金残高は前年に比べ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百万円取り崩しているが、各その他特定目的基金にそれを下回る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行政サービスが滞ることなく、今後の財源不足や不足の事態に備えるとともに、老朽化が著しい公共施設の修繕及び更新の財源として利用する。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企業に対する助成、教育施設をはじめとする各公共施設の修繕及び更新を各基金の目的に沿った使途により使用する。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民間賃貸住宅建設補助事業のため地域振興基金から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百万円、学校法人包括連携業務委託事業のためにふるさとづくり基金から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百万円、誘致企業助成金事業のために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百万円、旧駅舎保全改修工事事業のために森林環境譲与税基金から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一方で地域振興基金・ふるさとづくり基金・教育施設整備基金に合計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百万円の積立をしており、差引で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各基金の目的に応じた使途を明確にし、効果的に活用し、行政サービスの充実を図る。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積立・取り崩しともに行っていない。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地方交付税に大きく依存する財政状況であることから、今後の財源不足に備え現基金を維持する。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普通交付税再算定のうち臨時財政対策債償還基金相当分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起債の大幅な繰上償還は予定していないが、将来の繰上償還を見据え現基金を維持する。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2,360
2,329
39.98
3,401,135
3,287,897
110,188
2,107,438
3,345,619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炭鉱閉山後の人口減少、全国平均を大きく上回る高齢化率、さらに基幹産業がないこと等により、地方税が少なく類似団体平均を下回るものの、これまでの徹底的な歳出の見直しを中心とした行財政改革の実施によって悪化を抑え、近年では横ばいで推移している。今後も更なる改善のため、引き続き堅実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58928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58928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58928</xdr:rowOff>
    </xdr:from>
    <xdr:to>
      <xdr:col>15</xdr:col>
      <xdr:colOff>82550</xdr:colOff>
      <xdr:row>44</xdr:row>
      <xdr:rowOff>58928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58928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8128</xdr:rowOff>
    </xdr:from>
    <xdr:to>
      <xdr:col>11</xdr:col>
      <xdr:colOff>82550</xdr:colOff>
      <xdr:row>44</xdr:row>
      <xdr:rowOff>109728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94505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３年度から平成２２年度にかけて人件費の削減を中心とした行財政改革を行い、１０年間で１０億９千９百万円の財政効果が得られた。しかし、近年では人件費の高騰や公共施設等の整備に係る公債費の上昇等の影響もあり、依然として財政基盤が弱く自主財源の確保が困難な状況にあるため、企業誘致やふるさと納税の推進等により、他の財源の確保等を模索し改善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122344</xdr:rowOff>
    </xdr:from>
    <xdr:to>
      <xdr:col>23</xdr:col>
      <xdr:colOff>133350</xdr:colOff>
      <xdr:row>64</xdr:row>
      <xdr:rowOff>45403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23694"/>
          <a:ext cx="8382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120332</xdr:rowOff>
    </xdr:from>
    <xdr:to>
      <xdr:col>19</xdr:col>
      <xdr:colOff>133350</xdr:colOff>
      <xdr:row>63</xdr:row>
      <xdr:rowOff>122344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2168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120332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11087"/>
          <a:ext cx="8890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9737</xdr:rowOff>
    </xdr:from>
    <xdr:to>
      <xdr:col>11</xdr:col>
      <xdr:colOff>31750</xdr:colOff>
      <xdr:row>63</xdr:row>
      <xdr:rowOff>19791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1108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71544</xdr:rowOff>
    </xdr:from>
    <xdr:to>
      <xdr:col>19</xdr:col>
      <xdr:colOff>184150</xdr:colOff>
      <xdr:row>64</xdr:row>
      <xdr:rowOff>1694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157921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69532</xdr:rowOff>
    </xdr:from>
    <xdr:to>
      <xdr:col>15</xdr:col>
      <xdr:colOff>133350</xdr:colOff>
      <xdr:row>63</xdr:row>
      <xdr:rowOff>171132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130387</xdr:rowOff>
    </xdr:from>
    <xdr:to>
      <xdr:col>11</xdr:col>
      <xdr:colOff>82550</xdr:colOff>
      <xdr:row>63</xdr:row>
      <xdr:rowOff>60537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45314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140441</xdr:rowOff>
    </xdr:from>
    <xdr:to>
      <xdr:col>7</xdr:col>
      <xdr:colOff>31750</xdr:colOff>
      <xdr:row>63</xdr:row>
      <xdr:rowOff>70591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80768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3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[533,229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集中改革プラン及び財政健全化計画の推進により、近年では類似団体を下回っているが、引き続き堅実な財政運営に努める。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89957</xdr:rowOff>
    </xdr:from>
    <xdr:to>
      <xdr:col>23</xdr:col>
      <xdr:colOff>133350</xdr:colOff>
      <xdr:row>81</xdr:row>
      <xdr:rowOff>127664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77407"/>
          <a:ext cx="838200" cy="3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112440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9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85775</xdr:rowOff>
    </xdr:from>
    <xdr:to>
      <xdr:col>19</xdr:col>
      <xdr:colOff>133350</xdr:colOff>
      <xdr:row>81</xdr:row>
      <xdr:rowOff>89957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3225"/>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71983</xdr:rowOff>
    </xdr:from>
    <xdr:to>
      <xdr:col>15</xdr:col>
      <xdr:colOff>82550</xdr:colOff>
      <xdr:row>81</xdr:row>
      <xdr:rowOff>85775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9433"/>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71983</xdr:rowOff>
    </xdr:from>
    <xdr:to>
      <xdr:col>11</xdr:col>
      <xdr:colOff>31750</xdr:colOff>
      <xdr:row>81</xdr:row>
      <xdr:rowOff>73380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5943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76864</xdr:rowOff>
    </xdr:from>
    <xdr:to>
      <xdr:col>23</xdr:col>
      <xdr:colOff>184150</xdr:colOff>
      <xdr:row>82</xdr:row>
      <xdr:rowOff>7014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169591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39157</xdr:rowOff>
    </xdr:from>
    <xdr:to>
      <xdr:col>19</xdr:col>
      <xdr:colOff>184150</xdr:colOff>
      <xdr:row>81</xdr:row>
      <xdr:rowOff>140757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150934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95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34975</xdr:rowOff>
    </xdr:from>
    <xdr:to>
      <xdr:col>15</xdr:col>
      <xdr:colOff>133350</xdr:colOff>
      <xdr:row>81</xdr:row>
      <xdr:rowOff>136575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146752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9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21183</xdr:rowOff>
    </xdr:from>
    <xdr:to>
      <xdr:col>11</xdr:col>
      <xdr:colOff>82550</xdr:colOff>
      <xdr:row>81</xdr:row>
      <xdr:rowOff>122783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132960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22580</xdr:rowOff>
    </xdr:from>
    <xdr:to>
      <xdr:col>7</xdr:col>
      <xdr:colOff>31750</xdr:colOff>
      <xdr:row>81</xdr:row>
      <xdr:rowOff>124180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134357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7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計画に基づき、平成１８年から平成２６年にかけて３～２０％の範囲内で実施してきた給与削減の影響により、全国市町村・類似団体平均を下回っていたが、令和２～６年度においては、類似団体と同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今後も、堅実な財政運営に努めるとともに、適正な給与水準の維持に努めていく。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119698</xdr:rowOff>
    </xdr:from>
    <xdr:to>
      <xdr:col>81</xdr:col>
      <xdr:colOff>44450</xdr:colOff>
      <xdr:row>87</xdr:row>
      <xdr:rowOff>8573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6439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87</xdr:row>
      <xdr:rowOff>8573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87043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65405</xdr:rowOff>
    </xdr:from>
    <xdr:to>
      <xdr:col>72</xdr:col>
      <xdr:colOff>203200</xdr:colOff>
      <xdr:row>86</xdr:row>
      <xdr:rowOff>125730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101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65405</xdr:rowOff>
    </xdr:from>
    <xdr:to>
      <xdr:col>68</xdr:col>
      <xdr:colOff>152400</xdr:colOff>
      <xdr:row>87</xdr:row>
      <xdr:rowOff>8573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81010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85425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129223</xdr:rowOff>
    </xdr:from>
    <xdr:to>
      <xdr:col>77</xdr:col>
      <xdr:colOff>95250</xdr:colOff>
      <xdr:row>87</xdr:row>
      <xdr:rowOff>59373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44150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60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15257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14605</xdr:rowOff>
    </xdr:from>
    <xdr:to>
      <xdr:col>68</xdr:col>
      <xdr:colOff>203200</xdr:colOff>
      <xdr:row>86</xdr:row>
      <xdr:rowOff>116205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126382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129223</xdr:rowOff>
    </xdr:from>
    <xdr:to>
      <xdr:col>64</xdr:col>
      <xdr:colOff>152400</xdr:colOff>
      <xdr:row>87</xdr:row>
      <xdr:rowOff>59373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44150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３年度からの行財政改革に基づく退職者不補充により、低い水準にあったが、近年は退職者の補充や、令和元年に開設した認定こども園の保育教諭を採用したことにより、令和３年度には類似団体平均並みとなったが、令和６年度では類似団体平均を上回っているため、適切な定員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163413</xdr:rowOff>
    </xdr:from>
    <xdr:to>
      <xdr:col>81</xdr:col>
      <xdr:colOff>44450</xdr:colOff>
      <xdr:row>60</xdr:row>
      <xdr:rowOff>11381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78963"/>
          <a:ext cx="838200" cy="1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134112</xdr:rowOff>
    </xdr:from>
    <xdr:to>
      <xdr:col>77</xdr:col>
      <xdr:colOff>44450</xdr:colOff>
      <xdr:row>59</xdr:row>
      <xdr:rowOff>163413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49662"/>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102973</xdr:rowOff>
    </xdr:from>
    <xdr:to>
      <xdr:col>72</xdr:col>
      <xdr:colOff>203200</xdr:colOff>
      <xdr:row>59</xdr:row>
      <xdr:rowOff>134112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18523"/>
          <a:ext cx="889000" cy="3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92517</xdr:rowOff>
    </xdr:from>
    <xdr:to>
      <xdr:col>68</xdr:col>
      <xdr:colOff>152400</xdr:colOff>
      <xdr:row>59</xdr:row>
      <xdr:rowOff>102973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08067"/>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132031</xdr:rowOff>
    </xdr:from>
    <xdr:to>
      <xdr:col>81</xdr:col>
      <xdr:colOff>95250</xdr:colOff>
      <xdr:row>60</xdr:row>
      <xdr:rowOff>62181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104108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112613</xdr:rowOff>
    </xdr:from>
    <xdr:to>
      <xdr:col>77</xdr:col>
      <xdr:colOff>95250</xdr:colOff>
      <xdr:row>60</xdr:row>
      <xdr:rowOff>42763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27540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14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83312</xdr:rowOff>
    </xdr:from>
    <xdr:to>
      <xdr:col>73</xdr:col>
      <xdr:colOff>44450</xdr:colOff>
      <xdr:row>60</xdr:row>
      <xdr:rowOff>13462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169689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28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52173</xdr:rowOff>
    </xdr:from>
    <xdr:to>
      <xdr:col>68</xdr:col>
      <xdr:colOff>203200</xdr:colOff>
      <xdr:row>59</xdr:row>
      <xdr:rowOff>153773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138550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25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41717</xdr:rowOff>
    </xdr:from>
    <xdr:to>
      <xdr:col>64</xdr:col>
      <xdr:colOff>152400</xdr:colOff>
      <xdr:row>59</xdr:row>
      <xdr:rowOff>143317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5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153494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2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昭和６２年以降の炭鉱閉山対策に要した元利償還金が多額であること、公営企業債の元利償還金に対する操出金、及び一部事務組合の公債費に対する負担金の増額や空知産炭地域総合発展基金の公債費計上が比率を押し上げる大きな要因であったが、集中改革プラン</a:t>
          </a:r>
          <a:r>
            <a:rPr kumimoji="1" lang="en-US" altLang="ja-JP" sz="1100">
              <a:latin typeface="ＭＳ Ｐゴシック" panose="020B0600070205080204" pitchFamily="50" charset="-128"/>
              <a:ea typeface="ＭＳ Ｐゴシック" panose="020B0600070205080204" pitchFamily="50" charset="-128"/>
            </a:rPr>
            <a:t>(H17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や財政健全化計画に基づく新規借入の抑制、発展基金の一括償還を含む過年度債の償還終了などにより、平成２０年度には目標としていた１８％未満を達成することができた。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令和６年度は、昨年度と横倍で推移しておりますが、依然として厳しい状況下に置かれていることに変わりはなく、今後も堅実な財政運営に努めて改善していかなければならない。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40</xdr:row>
      <xdr:rowOff>167217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3810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02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3810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27940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以降、認定こども園建設事業や役場庁舎建設事業といった大規模事業により起債が増加した一方で、閉山炭鉱等に係る過年度債の償還が順次終了していることから、近年は減少傾向である。また、令和６年度より下水道事業会計が法適用となり、公営企業債等繰入見込額が大幅に減少したため、将来負担額＜充当可能財源等となったことから将来負担比率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152146</xdr:rowOff>
    </xdr:from>
    <xdr:to>
      <xdr:col>77</xdr:col>
      <xdr:colOff>44450</xdr:colOff>
      <xdr:row>14</xdr:row>
      <xdr:rowOff>154559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5290800" y="255244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152146</xdr:rowOff>
    </xdr:from>
    <xdr:to>
      <xdr:col>72</xdr:col>
      <xdr:colOff>203200</xdr:colOff>
      <xdr:row>15</xdr:row>
      <xdr:rowOff>13674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552446"/>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13674</xdr:rowOff>
    </xdr:from>
    <xdr:to>
      <xdr:col>68</xdr:col>
      <xdr:colOff>152400</xdr:colOff>
      <xdr:row>15</xdr:row>
      <xdr:rowOff>46651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585424"/>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103759</xdr:rowOff>
    </xdr:from>
    <xdr:to>
      <xdr:col>77</xdr:col>
      <xdr:colOff>95250</xdr:colOff>
      <xdr:row>15</xdr:row>
      <xdr:rowOff>33909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18686</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9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101346</xdr:rowOff>
    </xdr:from>
    <xdr:to>
      <xdr:col>73</xdr:col>
      <xdr:colOff>44450</xdr:colOff>
      <xdr:row>15</xdr:row>
      <xdr:rowOff>31496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5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16273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58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134324</xdr:rowOff>
    </xdr:from>
    <xdr:to>
      <xdr:col>68</xdr:col>
      <xdr:colOff>203200</xdr:colOff>
      <xdr:row>15</xdr:row>
      <xdr:rowOff>64474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53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49251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2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167301</xdr:rowOff>
    </xdr:from>
    <xdr:to>
      <xdr:col>64</xdr:col>
      <xdr:colOff>152400</xdr:colOff>
      <xdr:row>15</xdr:row>
      <xdr:rowOff>97451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5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82228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6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2,360
2,329
39.98
3,401,135
3,287,897
110,188
2,107,438
3,345,619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令和２年度に会計年度任用職員制度が始まったことで、大幅に増額したが、令和３年度では、退職者と採用者の相殺分で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％減少している。近年は定年退職者が減少傾向にあることから、類似団体平均を上回っているため、適正な人員管理に努める。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13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73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68580</xdr:rowOff>
    </xdr:from>
    <xdr:to>
      <xdr:col>24</xdr:col>
      <xdr:colOff>76200</xdr:colOff>
      <xdr:row>37</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22860</xdr:rowOff>
    </xdr:from>
    <xdr:to>
      <xdr:col>15</xdr:col>
      <xdr:colOff>149225</xdr:colOff>
      <xdr:row>37</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財政健全化計画は平成２２年度で終了したが、計画の趣旨に基づき経常経費の縮減に努めていることから、類似団体を下回っている。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108712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199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44704</xdr:rowOff>
    </xdr:from>
    <xdr:to>
      <xdr:col>78</xdr:col>
      <xdr:colOff>69850</xdr:colOff>
      <xdr:row>16</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87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5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65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57912</xdr:rowOff>
    </xdr:from>
    <xdr:to>
      <xdr:col>82</xdr:col>
      <xdr:colOff>158750</xdr:colOff>
      <xdr:row>16</xdr:row>
      <xdr:rowOff>159512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74439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4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165354</xdr:rowOff>
    </xdr:from>
    <xdr:to>
      <xdr:col>74</xdr:col>
      <xdr:colOff>31750</xdr:colOff>
      <xdr:row>16</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105681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類似団体を大きく上回っている主な要因は、国の補助事業における人口一人あたりの社会福祉費の扶助費が多額となっていることにある。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これは全町人口に対する社会福祉費における扶助対象者（ひとり親世帯・障害者自立支援対象者等）の割合が高いことに起因している。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56</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628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上回っているのは、直営で行っている上下水道の各事業会計に対する、補てん的な操出金が主な要因として挙げられる。今後は、独立採算制の原則に基づき、維持管理経費等の節減及び使用料の見直し等を検討し、税収を主な財源とする普通会計の負担額を減額する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49276</xdr:rowOff>
    </xdr:from>
    <xdr:to>
      <xdr:col>82</xdr:col>
      <xdr:colOff>107950</xdr:colOff>
      <xdr:row>61</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33627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24130</xdr:rowOff>
    </xdr:from>
    <xdr:to>
      <xdr:col>78</xdr:col>
      <xdr:colOff>69850</xdr:colOff>
      <xdr:row>61</xdr:row>
      <xdr:rowOff>60706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482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14986</xdr:rowOff>
    </xdr:from>
    <xdr:to>
      <xdr:col>73</xdr:col>
      <xdr:colOff>180975</xdr:colOff>
      <xdr:row>61</xdr:row>
      <xdr:rowOff>60706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4734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14986</xdr:rowOff>
    </xdr:from>
    <xdr:to>
      <xdr:col>69</xdr:col>
      <xdr:colOff>92075</xdr:colOff>
      <xdr:row>61</xdr:row>
      <xdr:rowOff>97282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4734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169926</xdr:rowOff>
    </xdr:from>
    <xdr:to>
      <xdr:col>82</xdr:col>
      <xdr:colOff>158750</xdr:colOff>
      <xdr:row>60</xdr:row>
      <xdr:rowOff>100076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2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142003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5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144780</xdr:rowOff>
    </xdr:from>
    <xdr:to>
      <xdr:col>78</xdr:col>
      <xdr:colOff>120650</xdr:colOff>
      <xdr:row>61</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59707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51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9906</xdr:rowOff>
    </xdr:from>
    <xdr:to>
      <xdr:col>74</xdr:col>
      <xdr:colOff>31750</xdr:colOff>
      <xdr:row>61</xdr:row>
      <xdr:rowOff>111506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96283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55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135636</xdr:rowOff>
    </xdr:from>
    <xdr:to>
      <xdr:col>69</xdr:col>
      <xdr:colOff>142875</xdr:colOff>
      <xdr:row>61</xdr:row>
      <xdr:rowOff>65786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50563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46482</xdr:rowOff>
    </xdr:from>
    <xdr:to>
      <xdr:col>65</xdr:col>
      <xdr:colOff>53975</xdr:colOff>
      <xdr:row>61</xdr:row>
      <xdr:rowOff>148082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132859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59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令和６年度は下水道事業会計が法適用となったことにより、操出金前年度比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し、類似団体平均を僅かに上回った。国民健康保険・後期高齢者医療・介護保険、ごみ・し尿処理などを一部事務組合で行っており、高齢化率の高い本町においては、この傾向は続くと見込まれるが、各種健康施策の推進や下水道の普及・ごみ減量の取り組みにより今後も負担軽減に努め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1748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76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212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公住債に係る元利償還金が減少したことにより、公債費へ充当する経常特定財源の割合が減少し、経常一般財源の割合が増加した。類似団体の平均を下回っているが、今後も引き続き、新規発行債の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62230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314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43180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31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76</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59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75</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324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前段に記載のとおり、義務的経費の区分ごとの比較では公債費以外の人件費及び扶助費の比率が類似団体の平均を上回ることから、人件費の抑制及び安定した徴税収入の確保に努める。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xdr:rowOff>
    </xdr:from>
    <xdr:to>
      <xdr:col>82</xdr:col>
      <xdr:colOff>107950</xdr:colOff>
      <xdr:row>78</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7437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127000</xdr:rowOff>
    </xdr:from>
    <xdr:to>
      <xdr:col>78</xdr:col>
      <xdr:colOff>69850</xdr:colOff>
      <xdr:row>78</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28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77</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3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77</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33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121920</xdr:rowOff>
    </xdr:from>
    <xdr:to>
      <xdr:col>78</xdr:col>
      <xdr:colOff>120650</xdr:colOff>
      <xdr:row>78</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115465</xdr:rowOff>
    </xdr:from>
    <xdr:to>
      <xdr:col>29</xdr:col>
      <xdr:colOff>127000</xdr:colOff>
      <xdr:row>18</xdr:row>
      <xdr:rowOff>1574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7740"/>
          <a:ext cx="647700" cy="5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1574</xdr:rowOff>
    </xdr:from>
    <xdr:to>
      <xdr:col>26</xdr:col>
      <xdr:colOff>50800</xdr:colOff>
      <xdr:row>18</xdr:row>
      <xdr:rowOff>32412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35299"/>
          <a:ext cx="698500" cy="30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32412</xdr:rowOff>
    </xdr:from>
    <xdr:to>
      <xdr:col>22</xdr:col>
      <xdr:colOff>114300</xdr:colOff>
      <xdr:row>18</xdr:row>
      <xdr:rowOff>59417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6137"/>
          <a:ext cx="698500" cy="2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59417</xdr:rowOff>
    </xdr:from>
    <xdr:to>
      <xdr:col>18</xdr:col>
      <xdr:colOff>177800</xdr:colOff>
      <xdr:row>18</xdr:row>
      <xdr:rowOff>71470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3142"/>
          <a:ext cx="698500" cy="12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64665</xdr:rowOff>
    </xdr:from>
    <xdr:to>
      <xdr:col>29</xdr:col>
      <xdr:colOff>177800</xdr:colOff>
      <xdr:row>17</xdr:row>
      <xdr:rowOff>166265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6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81192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7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122224</xdr:rowOff>
    </xdr:from>
    <xdr:to>
      <xdr:col>26</xdr:col>
      <xdr:colOff>101600</xdr:colOff>
      <xdr:row>18</xdr:row>
      <xdr:rowOff>52374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4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62551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53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153062</xdr:rowOff>
    </xdr:from>
    <xdr:to>
      <xdr:col>22</xdr:col>
      <xdr:colOff>165100</xdr:colOff>
      <xdr:row>18</xdr:row>
      <xdr:rowOff>83212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93389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8617</xdr:rowOff>
    </xdr:from>
    <xdr:to>
      <xdr:col>19</xdr:col>
      <xdr:colOff>38100</xdr:colOff>
      <xdr:row>18</xdr:row>
      <xdr:rowOff>110217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120394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91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20670</xdr:rowOff>
    </xdr:from>
    <xdr:to>
      <xdr:col>15</xdr:col>
      <xdr:colOff>101600</xdr:colOff>
      <xdr:row>18</xdr:row>
      <xdr:rowOff>122270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54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132447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2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55311</xdr:rowOff>
    </xdr:from>
    <xdr:to>
      <xdr:col>29</xdr:col>
      <xdr:colOff>127000</xdr:colOff>
      <xdr:row>36</xdr:row>
      <xdr:rowOff>89815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08561"/>
          <a:ext cx="647700" cy="34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65125</xdr:rowOff>
    </xdr:from>
    <xdr:to>
      <xdr:col>26</xdr:col>
      <xdr:colOff>50800</xdr:colOff>
      <xdr:row>36</xdr:row>
      <xdr:rowOff>89815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18375"/>
          <a:ext cx="698500" cy="24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65125</xdr:rowOff>
    </xdr:from>
    <xdr:to>
      <xdr:col>22</xdr:col>
      <xdr:colOff>114300</xdr:colOff>
      <xdr:row>36</xdr:row>
      <xdr:rowOff>77344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18375"/>
          <a:ext cx="698500" cy="12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77344</xdr:rowOff>
    </xdr:from>
    <xdr:to>
      <xdr:col>18</xdr:col>
      <xdr:colOff>177800</xdr:colOff>
      <xdr:row>36</xdr:row>
      <xdr:rowOff>110148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30594"/>
          <a:ext cx="698500" cy="3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4511</xdr:rowOff>
    </xdr:from>
    <xdr:to>
      <xdr:col>29</xdr:col>
      <xdr:colOff>177800</xdr:colOff>
      <xdr:row>36</xdr:row>
      <xdr:rowOff>106111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5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319488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2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39015</xdr:rowOff>
    </xdr:from>
    <xdr:to>
      <xdr:col>26</xdr:col>
      <xdr:colOff>101600</xdr:colOff>
      <xdr:row>36</xdr:row>
      <xdr:rowOff>140615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92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125392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7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14325</xdr:rowOff>
    </xdr:from>
    <xdr:to>
      <xdr:col>22</xdr:col>
      <xdr:colOff>165100</xdr:colOff>
      <xdr:row>36</xdr:row>
      <xdr:rowOff>115925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67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100702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5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26544</xdr:rowOff>
    </xdr:from>
    <xdr:to>
      <xdr:col>19</xdr:col>
      <xdr:colOff>38100</xdr:colOff>
      <xdr:row>36</xdr:row>
      <xdr:rowOff>128144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7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112921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6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59348</xdr:rowOff>
    </xdr:from>
    <xdr:to>
      <xdr:col>15</xdr:col>
      <xdr:colOff>101600</xdr:colOff>
      <xdr:row>36</xdr:row>
      <xdr:rowOff>160948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1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145725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9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2,360
2,329
39.98
3,401,135
3,287,897
110,188
2,107,438
3,345,619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170279</xdr:rowOff>
    </xdr:from>
    <xdr:to>
      <xdr:col>24</xdr:col>
      <xdr:colOff>63500</xdr:colOff>
      <xdr:row>37</xdr:row>
      <xdr:rowOff>42718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2479"/>
          <a:ext cx="838200" cy="4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42718</xdr:rowOff>
    </xdr:from>
    <xdr:to>
      <xdr:col>19</xdr:col>
      <xdr:colOff>177800</xdr:colOff>
      <xdr:row>37</xdr:row>
      <xdr:rowOff>62287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86368"/>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62287</xdr:rowOff>
    </xdr:from>
    <xdr:to>
      <xdr:col>15</xdr:col>
      <xdr:colOff>50800</xdr:colOff>
      <xdr:row>37</xdr:row>
      <xdr:rowOff>91716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5937"/>
          <a:ext cx="889000" cy="2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91716</xdr:rowOff>
    </xdr:from>
    <xdr:to>
      <xdr:col>10</xdr:col>
      <xdr:colOff>114300</xdr:colOff>
      <xdr:row>37</xdr:row>
      <xdr:rowOff>114365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35366"/>
          <a:ext cx="889000" cy="2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119479</xdr:rowOff>
    </xdr:from>
    <xdr:to>
      <xdr:col>24</xdr:col>
      <xdr:colOff>114300</xdr:colOff>
      <xdr:row>37</xdr:row>
      <xdr:rowOff>49629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142356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4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163368</xdr:rowOff>
    </xdr:from>
    <xdr:to>
      <xdr:col>20</xdr:col>
      <xdr:colOff>38100</xdr:colOff>
      <xdr:row>37</xdr:row>
      <xdr:rowOff>93518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3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84645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2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11487</xdr:rowOff>
    </xdr:from>
    <xdr:to>
      <xdr:col>15</xdr:col>
      <xdr:colOff>101600</xdr:colOff>
      <xdr:row>37</xdr:row>
      <xdr:rowOff>113087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129614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13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40916</xdr:rowOff>
    </xdr:from>
    <xdr:to>
      <xdr:col>10</xdr:col>
      <xdr:colOff>165100</xdr:colOff>
      <xdr:row>37</xdr:row>
      <xdr:rowOff>142516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133642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7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63565</xdr:rowOff>
    </xdr:from>
    <xdr:to>
      <xdr:col>6</xdr:col>
      <xdr:colOff>38100</xdr:colOff>
      <xdr:row>37</xdr:row>
      <xdr:rowOff>165165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156292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9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49644</xdr:rowOff>
    </xdr:from>
    <xdr:to>
      <xdr:col>24</xdr:col>
      <xdr:colOff>63500</xdr:colOff>
      <xdr:row>58</xdr:row>
      <xdr:rowOff>80342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93744"/>
          <a:ext cx="8382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73093</xdr:rowOff>
    </xdr:from>
    <xdr:to>
      <xdr:col>19</xdr:col>
      <xdr:colOff>177800</xdr:colOff>
      <xdr:row>58</xdr:row>
      <xdr:rowOff>80342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017193"/>
          <a:ext cx="8890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73093</xdr:rowOff>
    </xdr:from>
    <xdr:to>
      <xdr:col>15</xdr:col>
      <xdr:colOff>50800</xdr:colOff>
      <xdr:row>58</xdr:row>
      <xdr:rowOff>78632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7193"/>
          <a:ext cx="8890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72009</xdr:rowOff>
    </xdr:from>
    <xdr:to>
      <xdr:col>10</xdr:col>
      <xdr:colOff>114300</xdr:colOff>
      <xdr:row>58</xdr:row>
      <xdr:rowOff>78632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16109"/>
          <a:ext cx="8890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170294</xdr:rowOff>
    </xdr:from>
    <xdr:to>
      <xdr:col>24</xdr:col>
      <xdr:colOff>114300</xdr:colOff>
      <xdr:row>58</xdr:row>
      <xdr:rowOff>100444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29542</xdr:rowOff>
    </xdr:from>
    <xdr:to>
      <xdr:col>20</xdr:col>
      <xdr:colOff>38100</xdr:colOff>
      <xdr:row>58</xdr:row>
      <xdr:rowOff>131142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122269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6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22293</xdr:rowOff>
    </xdr:from>
    <xdr:to>
      <xdr:col>15</xdr:col>
      <xdr:colOff>101600</xdr:colOff>
      <xdr:row>58</xdr:row>
      <xdr:rowOff>123893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115020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27832</xdr:rowOff>
    </xdr:from>
    <xdr:to>
      <xdr:col>10</xdr:col>
      <xdr:colOff>165100</xdr:colOff>
      <xdr:row>58</xdr:row>
      <xdr:rowOff>129432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120559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21209</xdr:rowOff>
    </xdr:from>
    <xdr:to>
      <xdr:col>6</xdr:col>
      <xdr:colOff>38100</xdr:colOff>
      <xdr:row>58</xdr:row>
      <xdr:rowOff>122809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113936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43368</xdr:rowOff>
    </xdr:from>
    <xdr:to>
      <xdr:col>24</xdr:col>
      <xdr:colOff>63500</xdr:colOff>
      <xdr:row>78</xdr:row>
      <xdr:rowOff>74366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16468"/>
          <a:ext cx="8382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43368</xdr:rowOff>
    </xdr:from>
    <xdr:to>
      <xdr:col>19</xdr:col>
      <xdr:colOff>177800</xdr:colOff>
      <xdr:row>78</xdr:row>
      <xdr:rowOff>48112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6468"/>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48112</xdr:rowOff>
    </xdr:from>
    <xdr:to>
      <xdr:col>15</xdr:col>
      <xdr:colOff>50800</xdr:colOff>
      <xdr:row>78</xdr:row>
      <xdr:rowOff>64038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1212"/>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64038</xdr:rowOff>
    </xdr:from>
    <xdr:to>
      <xdr:col>10</xdr:col>
      <xdr:colOff>114300</xdr:colOff>
      <xdr:row>78</xdr:row>
      <xdr:rowOff>79463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7138"/>
          <a:ext cx="889000" cy="1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23566</xdr:rowOff>
    </xdr:from>
    <xdr:to>
      <xdr:col>24</xdr:col>
      <xdr:colOff>114300</xdr:colOff>
      <xdr:row>78</xdr:row>
      <xdr:rowOff>125166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46443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164018</xdr:rowOff>
    </xdr:from>
    <xdr:to>
      <xdr:col>20</xdr:col>
      <xdr:colOff>38100</xdr:colOff>
      <xdr:row>78</xdr:row>
      <xdr:rowOff>94168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110695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168762</xdr:rowOff>
    </xdr:from>
    <xdr:to>
      <xdr:col>15</xdr:col>
      <xdr:colOff>101600</xdr:colOff>
      <xdr:row>78</xdr:row>
      <xdr:rowOff>98912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115439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13238</xdr:rowOff>
    </xdr:from>
    <xdr:to>
      <xdr:col>10</xdr:col>
      <xdr:colOff>165100</xdr:colOff>
      <xdr:row>78</xdr:row>
      <xdr:rowOff>114838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131365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6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28663</xdr:rowOff>
    </xdr:from>
    <xdr:to>
      <xdr:col>6</xdr:col>
      <xdr:colOff>38100</xdr:colOff>
      <xdr:row>78</xdr:row>
      <xdr:rowOff>130263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146790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89591</xdr:rowOff>
    </xdr:from>
    <xdr:to>
      <xdr:col>24</xdr:col>
      <xdr:colOff>63500</xdr:colOff>
      <xdr:row>93</xdr:row>
      <xdr:rowOff>80561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862991"/>
          <a:ext cx="838200" cy="16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121458</xdr:rowOff>
    </xdr:from>
    <xdr:to>
      <xdr:col>19</xdr:col>
      <xdr:colOff>177800</xdr:colOff>
      <xdr:row>93</xdr:row>
      <xdr:rowOff>80561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5894858"/>
          <a:ext cx="889000" cy="13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114546</xdr:rowOff>
    </xdr:from>
    <xdr:to>
      <xdr:col>15</xdr:col>
      <xdr:colOff>50800</xdr:colOff>
      <xdr:row>92</xdr:row>
      <xdr:rowOff>121458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887946"/>
          <a:ext cx="8890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114546</xdr:rowOff>
    </xdr:from>
    <xdr:to>
      <xdr:col>10</xdr:col>
      <xdr:colOff>114300</xdr:colOff>
      <xdr:row>94</xdr:row>
      <xdr:rowOff>119607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887946"/>
          <a:ext cx="889000" cy="3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38791</xdr:rowOff>
    </xdr:from>
    <xdr:to>
      <xdr:col>24</xdr:col>
      <xdr:colOff>114300</xdr:colOff>
      <xdr:row>92</xdr:row>
      <xdr:rowOff>140391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61668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66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29761</xdr:rowOff>
    </xdr:from>
    <xdr:to>
      <xdr:col>20</xdr:col>
      <xdr:colOff>38100</xdr:colOff>
      <xdr:row>93</xdr:row>
      <xdr:rowOff>131361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97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147888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74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70658</xdr:rowOff>
    </xdr:from>
    <xdr:to>
      <xdr:col>15</xdr:col>
      <xdr:colOff>101600</xdr:colOff>
      <xdr:row>93</xdr:row>
      <xdr:rowOff>808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17335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61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63746</xdr:rowOff>
    </xdr:from>
    <xdr:to>
      <xdr:col>10</xdr:col>
      <xdr:colOff>165100</xdr:colOff>
      <xdr:row>92</xdr:row>
      <xdr:rowOff>165346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8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10423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61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68807</xdr:rowOff>
    </xdr:from>
    <xdr:to>
      <xdr:col>6</xdr:col>
      <xdr:colOff>38100</xdr:colOff>
      <xdr:row>94</xdr:row>
      <xdr:rowOff>170407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15484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96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98843</xdr:rowOff>
    </xdr:from>
    <xdr:to>
      <xdr:col>55</xdr:col>
      <xdr:colOff>0</xdr:colOff>
      <xdr:row>37</xdr:row>
      <xdr:rowOff>102287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42493"/>
          <a:ext cx="8382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98843</xdr:rowOff>
    </xdr:from>
    <xdr:to>
      <xdr:col>50</xdr:col>
      <xdr:colOff>114300</xdr:colOff>
      <xdr:row>37</xdr:row>
      <xdr:rowOff>170595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42493"/>
          <a:ext cx="889000" cy="7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170595</xdr:rowOff>
    </xdr:from>
    <xdr:to>
      <xdr:col>45</xdr:col>
      <xdr:colOff>177800</xdr:colOff>
      <xdr:row>38</xdr:row>
      <xdr:rowOff>9926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14245"/>
          <a:ext cx="889000" cy="1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71063</xdr:rowOff>
    </xdr:from>
    <xdr:to>
      <xdr:col>41</xdr:col>
      <xdr:colOff>50800</xdr:colOff>
      <xdr:row>38</xdr:row>
      <xdr:rowOff>9926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14713"/>
          <a:ext cx="889000" cy="1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51487</xdr:rowOff>
    </xdr:from>
    <xdr:to>
      <xdr:col>55</xdr:col>
      <xdr:colOff>50800</xdr:colOff>
      <xdr:row>37</xdr:row>
      <xdr:rowOff>153087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74364</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4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48043</xdr:rowOff>
    </xdr:from>
    <xdr:to>
      <xdr:col>50</xdr:col>
      <xdr:colOff>165100</xdr:colOff>
      <xdr:row>37</xdr:row>
      <xdr:rowOff>149643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166170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6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119795</xdr:rowOff>
    </xdr:from>
    <xdr:to>
      <xdr:col>46</xdr:col>
      <xdr:colOff>38100</xdr:colOff>
      <xdr:row>38</xdr:row>
      <xdr:rowOff>49944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634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66472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3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130576</xdr:rowOff>
    </xdr:from>
    <xdr:to>
      <xdr:col>41</xdr:col>
      <xdr:colOff>101600</xdr:colOff>
      <xdr:row>38</xdr:row>
      <xdr:rowOff>60727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742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77253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4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20263</xdr:rowOff>
    </xdr:from>
    <xdr:to>
      <xdr:col>36</xdr:col>
      <xdr:colOff>165100</xdr:colOff>
      <xdr:row>37</xdr:row>
      <xdr:rowOff>121863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138390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3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64862</xdr:rowOff>
    </xdr:from>
    <xdr:to>
      <xdr:col>55</xdr:col>
      <xdr:colOff>0</xdr:colOff>
      <xdr:row>59</xdr:row>
      <xdr:rowOff>68586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80412"/>
          <a:ext cx="838200" cy="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58973</xdr:rowOff>
    </xdr:from>
    <xdr:to>
      <xdr:col>50</xdr:col>
      <xdr:colOff>114300</xdr:colOff>
      <xdr:row>59</xdr:row>
      <xdr:rowOff>68586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74523"/>
          <a:ext cx="8890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35633</xdr:rowOff>
    </xdr:from>
    <xdr:to>
      <xdr:col>45</xdr:col>
      <xdr:colOff>177800</xdr:colOff>
      <xdr:row>59</xdr:row>
      <xdr:rowOff>58973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51183"/>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144362</xdr:rowOff>
    </xdr:from>
    <xdr:to>
      <xdr:col>41</xdr:col>
      <xdr:colOff>50800</xdr:colOff>
      <xdr:row>59</xdr:row>
      <xdr:rowOff>35633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88462"/>
          <a:ext cx="889000" cy="6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14062</xdr:rowOff>
    </xdr:from>
    <xdr:to>
      <xdr:col>55</xdr:col>
      <xdr:colOff>50800</xdr:colOff>
      <xdr:row>59</xdr:row>
      <xdr:rowOff>115662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100439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4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17786</xdr:rowOff>
    </xdr:from>
    <xdr:to>
      <xdr:col>50</xdr:col>
      <xdr:colOff>165100</xdr:colOff>
      <xdr:row>59</xdr:row>
      <xdr:rowOff>119386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3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110513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2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8173</xdr:rowOff>
    </xdr:from>
    <xdr:to>
      <xdr:col>46</xdr:col>
      <xdr:colOff>38100</xdr:colOff>
      <xdr:row>59</xdr:row>
      <xdr:rowOff>109773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100900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1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156283</xdr:rowOff>
    </xdr:from>
    <xdr:to>
      <xdr:col>41</xdr:col>
      <xdr:colOff>101600</xdr:colOff>
      <xdr:row>59</xdr:row>
      <xdr:rowOff>86433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0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77560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9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93562</xdr:rowOff>
    </xdr:from>
    <xdr:to>
      <xdr:col>36</xdr:col>
      <xdr:colOff>165100</xdr:colOff>
      <xdr:row>59</xdr:row>
      <xdr:rowOff>23712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40239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1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34404</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8954"/>
          <a:ext cx="889000" cy="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9692</xdr:rowOff>
    </xdr:from>
    <xdr:to>
      <xdr:col>41</xdr:col>
      <xdr:colOff>50800</xdr:colOff>
      <xdr:row>79</xdr:row>
      <xdr:rowOff>34404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11342"/>
          <a:ext cx="889000" cy="36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155054</xdr:rowOff>
    </xdr:from>
    <xdr:to>
      <xdr:col>41</xdr:col>
      <xdr:colOff>101600</xdr:colOff>
      <xdr:row>79</xdr:row>
      <xdr:rowOff>85204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76331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130342</xdr:rowOff>
    </xdr:from>
    <xdr:to>
      <xdr:col>36</xdr:col>
      <xdr:colOff>165100</xdr:colOff>
      <xdr:row>77</xdr:row>
      <xdr:rowOff>60492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77019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3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92690</xdr:rowOff>
    </xdr:from>
    <xdr:to>
      <xdr:col>55</xdr:col>
      <xdr:colOff>0</xdr:colOff>
      <xdr:row>98</xdr:row>
      <xdr:rowOff>97290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94790"/>
          <a:ext cx="8382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83832</xdr:rowOff>
    </xdr:from>
    <xdr:to>
      <xdr:col>50</xdr:col>
      <xdr:colOff>114300</xdr:colOff>
      <xdr:row>98</xdr:row>
      <xdr:rowOff>97290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85932"/>
          <a:ext cx="889000" cy="1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54772</xdr:rowOff>
    </xdr:from>
    <xdr:to>
      <xdr:col>45</xdr:col>
      <xdr:colOff>177800</xdr:colOff>
      <xdr:row>98</xdr:row>
      <xdr:rowOff>83832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56872"/>
          <a:ext cx="889000" cy="2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54772</xdr:rowOff>
    </xdr:from>
    <xdr:to>
      <xdr:col>41</xdr:col>
      <xdr:colOff>50800</xdr:colOff>
      <xdr:row>98</xdr:row>
      <xdr:rowOff>99302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56872"/>
          <a:ext cx="889000" cy="4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41890</xdr:rowOff>
    </xdr:from>
    <xdr:to>
      <xdr:col>55</xdr:col>
      <xdr:colOff>50800</xdr:colOff>
      <xdr:row>98</xdr:row>
      <xdr:rowOff>143490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46490</xdr:rowOff>
    </xdr:from>
    <xdr:to>
      <xdr:col>50</xdr:col>
      <xdr:colOff>165100</xdr:colOff>
      <xdr:row>98</xdr:row>
      <xdr:rowOff>148090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139217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33032</xdr:rowOff>
    </xdr:from>
    <xdr:to>
      <xdr:col>46</xdr:col>
      <xdr:colOff>38100</xdr:colOff>
      <xdr:row>98</xdr:row>
      <xdr:rowOff>134632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125759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3972</xdr:rowOff>
    </xdr:from>
    <xdr:to>
      <xdr:col>41</xdr:col>
      <xdr:colOff>101600</xdr:colOff>
      <xdr:row>98</xdr:row>
      <xdr:rowOff>105572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96699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89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48502</xdr:rowOff>
    </xdr:from>
    <xdr:to>
      <xdr:col>36</xdr:col>
      <xdr:colOff>165100</xdr:colOff>
      <xdr:row>98</xdr:row>
      <xdr:rowOff>150102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141229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75733</xdr:rowOff>
    </xdr:from>
    <xdr:to>
      <xdr:col>85</xdr:col>
      <xdr:colOff>127000</xdr:colOff>
      <xdr:row>77</xdr:row>
      <xdr:rowOff>80301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77383"/>
          <a:ext cx="8382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75733</xdr:rowOff>
    </xdr:from>
    <xdr:to>
      <xdr:col>81</xdr:col>
      <xdr:colOff>50800</xdr:colOff>
      <xdr:row>77</xdr:row>
      <xdr:rowOff>76885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7383"/>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76885</xdr:rowOff>
    </xdr:from>
    <xdr:to>
      <xdr:col>76</xdr:col>
      <xdr:colOff>114300</xdr:colOff>
      <xdr:row>77</xdr:row>
      <xdr:rowOff>127064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78535"/>
          <a:ext cx="8890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127064</xdr:rowOff>
    </xdr:from>
    <xdr:to>
      <xdr:col>71</xdr:col>
      <xdr:colOff>177800</xdr:colOff>
      <xdr:row>77</xdr:row>
      <xdr:rowOff>155651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8714"/>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29501</xdr:rowOff>
    </xdr:from>
    <xdr:to>
      <xdr:col>85</xdr:col>
      <xdr:colOff>177800</xdr:colOff>
      <xdr:row>77</xdr:row>
      <xdr:rowOff>131101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7928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0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24933</xdr:rowOff>
    </xdr:from>
    <xdr:to>
      <xdr:col>81</xdr:col>
      <xdr:colOff>101600</xdr:colOff>
      <xdr:row>77</xdr:row>
      <xdr:rowOff>126533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117660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26085</xdr:rowOff>
    </xdr:from>
    <xdr:to>
      <xdr:col>76</xdr:col>
      <xdr:colOff>165100</xdr:colOff>
      <xdr:row>77</xdr:row>
      <xdr:rowOff>127685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118812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2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76264</xdr:rowOff>
    </xdr:from>
    <xdr:to>
      <xdr:col>72</xdr:col>
      <xdr:colOff>38100</xdr:colOff>
      <xdr:row>78</xdr:row>
      <xdr:rowOff>6414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168991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7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104851</xdr:rowOff>
    </xdr:from>
    <xdr:to>
      <xdr:col>67</xdr:col>
      <xdr:colOff>101600</xdr:colOff>
      <xdr:row>78</xdr:row>
      <xdr:rowOff>35001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26128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9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112136</xdr:rowOff>
    </xdr:from>
    <xdr:to>
      <xdr:col>85</xdr:col>
      <xdr:colOff>127000</xdr:colOff>
      <xdr:row>98</xdr:row>
      <xdr:rowOff>127538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14236"/>
          <a:ext cx="838200" cy="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108291</xdr:rowOff>
    </xdr:from>
    <xdr:to>
      <xdr:col>81</xdr:col>
      <xdr:colOff>50800</xdr:colOff>
      <xdr:row>98</xdr:row>
      <xdr:rowOff>112136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10391"/>
          <a:ext cx="8890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73228</xdr:rowOff>
    </xdr:from>
    <xdr:to>
      <xdr:col>76</xdr:col>
      <xdr:colOff>114300</xdr:colOff>
      <xdr:row>98</xdr:row>
      <xdr:rowOff>108291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75328"/>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73228</xdr:rowOff>
    </xdr:from>
    <xdr:to>
      <xdr:col>71</xdr:col>
      <xdr:colOff>177800</xdr:colOff>
      <xdr:row>98</xdr:row>
      <xdr:rowOff>129211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5328"/>
          <a:ext cx="889000" cy="5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76738</xdr:rowOff>
    </xdr:from>
    <xdr:to>
      <xdr:col>85</xdr:col>
      <xdr:colOff>177800</xdr:colOff>
      <xdr:row>99</xdr:row>
      <xdr:rowOff>6888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163115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61336</xdr:rowOff>
    </xdr:from>
    <xdr:to>
      <xdr:col>81</xdr:col>
      <xdr:colOff>101600</xdr:colOff>
      <xdr:row>98</xdr:row>
      <xdr:rowOff>162936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154063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5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57491</xdr:rowOff>
    </xdr:from>
    <xdr:to>
      <xdr:col>76</xdr:col>
      <xdr:colOff>165100</xdr:colOff>
      <xdr:row>98</xdr:row>
      <xdr:rowOff>159091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150218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5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22428</xdr:rowOff>
    </xdr:from>
    <xdr:to>
      <xdr:col>72</xdr:col>
      <xdr:colOff>38100</xdr:colOff>
      <xdr:row>98</xdr:row>
      <xdr:rowOff>124028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115155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78411</xdr:rowOff>
    </xdr:from>
    <xdr:to>
      <xdr:col>67</xdr:col>
      <xdr:colOff>101600</xdr:colOff>
      <xdr:row>99</xdr:row>
      <xdr:rowOff>8561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171138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7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63691</xdr:rowOff>
    </xdr:from>
    <xdr:to>
      <xdr:col>116</xdr:col>
      <xdr:colOff>63500</xdr:colOff>
      <xdr:row>59</xdr:row>
      <xdr:rowOff>64278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79241"/>
          <a:ext cx="8382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63691</xdr:rowOff>
    </xdr:from>
    <xdr:to>
      <xdr:col>111</xdr:col>
      <xdr:colOff>177800</xdr:colOff>
      <xdr:row>59</xdr:row>
      <xdr:rowOff>65748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7924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33826</xdr:rowOff>
    </xdr:from>
    <xdr:to>
      <xdr:col>107</xdr:col>
      <xdr:colOff>50800</xdr:colOff>
      <xdr:row>59</xdr:row>
      <xdr:rowOff>65748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49376"/>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7063</xdr:rowOff>
    </xdr:from>
    <xdr:to>
      <xdr:col>102</xdr:col>
      <xdr:colOff>114300</xdr:colOff>
      <xdr:row>59</xdr:row>
      <xdr:rowOff>33826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22613"/>
          <a:ext cx="889000" cy="2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13478</xdr:rowOff>
    </xdr:from>
    <xdr:to>
      <xdr:col>116</xdr:col>
      <xdr:colOff>114300</xdr:colOff>
      <xdr:row>59</xdr:row>
      <xdr:rowOff>115078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12891</xdr:rowOff>
    </xdr:from>
    <xdr:to>
      <xdr:col>112</xdr:col>
      <xdr:colOff>38100</xdr:colOff>
      <xdr:row>59</xdr:row>
      <xdr:rowOff>114491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105618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2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14948</xdr:rowOff>
    </xdr:from>
    <xdr:to>
      <xdr:col>107</xdr:col>
      <xdr:colOff>101600</xdr:colOff>
      <xdr:row>59</xdr:row>
      <xdr:rowOff>116548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107675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2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154476</xdr:rowOff>
    </xdr:from>
    <xdr:to>
      <xdr:col>102</xdr:col>
      <xdr:colOff>165100</xdr:colOff>
      <xdr:row>59</xdr:row>
      <xdr:rowOff>84626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101153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7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127713</xdr:rowOff>
    </xdr:from>
    <xdr:to>
      <xdr:col>98</xdr:col>
      <xdr:colOff>38100</xdr:colOff>
      <xdr:row>59</xdr:row>
      <xdr:rowOff>57863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48990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6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45121</xdr:rowOff>
    </xdr:from>
    <xdr:to>
      <xdr:col>116</xdr:col>
      <xdr:colOff>63500</xdr:colOff>
      <xdr:row>76</xdr:row>
      <xdr:rowOff>143799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75321"/>
          <a:ext cx="838200" cy="9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42038</xdr:rowOff>
    </xdr:from>
    <xdr:to>
      <xdr:col>111</xdr:col>
      <xdr:colOff>177800</xdr:colOff>
      <xdr:row>76</xdr:row>
      <xdr:rowOff>45121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72238"/>
          <a:ext cx="8890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42038</xdr:rowOff>
    </xdr:from>
    <xdr:to>
      <xdr:col>107</xdr:col>
      <xdr:colOff>50800</xdr:colOff>
      <xdr:row>76</xdr:row>
      <xdr:rowOff>52859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72238"/>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52859</xdr:rowOff>
    </xdr:from>
    <xdr:to>
      <xdr:col>102</xdr:col>
      <xdr:colOff>114300</xdr:colOff>
      <xdr:row>76</xdr:row>
      <xdr:rowOff>85964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83059"/>
          <a:ext cx="889000" cy="3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92999</xdr:rowOff>
    </xdr:from>
    <xdr:to>
      <xdr:col>116</xdr:col>
      <xdr:colOff>114300</xdr:colOff>
      <xdr:row>77</xdr:row>
      <xdr:rowOff>23149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115876</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7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165771</xdr:rowOff>
    </xdr:from>
    <xdr:to>
      <xdr:col>112</xdr:col>
      <xdr:colOff>38100</xdr:colOff>
      <xdr:row>76</xdr:row>
      <xdr:rowOff>95921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2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112448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9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162688</xdr:rowOff>
    </xdr:from>
    <xdr:to>
      <xdr:col>107</xdr:col>
      <xdr:colOff>101600</xdr:colOff>
      <xdr:row>76</xdr:row>
      <xdr:rowOff>92838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83965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1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2059</xdr:rowOff>
    </xdr:from>
    <xdr:to>
      <xdr:col>102</xdr:col>
      <xdr:colOff>165100</xdr:colOff>
      <xdr:row>76</xdr:row>
      <xdr:rowOff>103659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120186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0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35164</xdr:rowOff>
    </xdr:from>
    <xdr:to>
      <xdr:col>98</xdr:col>
      <xdr:colOff>38100</xdr:colOff>
      <xdr:row>76</xdr:row>
      <xdr:rowOff>136764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153291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151,576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円となっており、類似団体と比較してコストが高い。これは、全町人口に対する社会福祉費における扶助対象者（ひとり親世帯・障碍者自立支援対象者等）の割合が高いことに起因している。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2,360
2,329
39.98
3,401,135
3,287,897
110,188
2,107,438
3,345,619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161960</xdr:rowOff>
    </xdr:from>
    <xdr:to>
      <xdr:col>24</xdr:col>
      <xdr:colOff>63500</xdr:colOff>
      <xdr:row>38</xdr:row>
      <xdr:rowOff>4197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05610"/>
          <a:ext cx="838200" cy="1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4197</xdr:rowOff>
    </xdr:from>
    <xdr:to>
      <xdr:col>19</xdr:col>
      <xdr:colOff>177800</xdr:colOff>
      <xdr:row>38</xdr:row>
      <xdr:rowOff>26486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19297"/>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26486</xdr:rowOff>
    </xdr:from>
    <xdr:to>
      <xdr:col>15</xdr:col>
      <xdr:colOff>50800</xdr:colOff>
      <xdr:row>38</xdr:row>
      <xdr:rowOff>42231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41586"/>
          <a:ext cx="889000" cy="1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36644</xdr:rowOff>
    </xdr:from>
    <xdr:to>
      <xdr:col>10</xdr:col>
      <xdr:colOff>114300</xdr:colOff>
      <xdr:row>38</xdr:row>
      <xdr:rowOff>42231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51744"/>
          <a:ext cx="8890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111160</xdr:rowOff>
    </xdr:from>
    <xdr:to>
      <xdr:col>24</xdr:col>
      <xdr:colOff>114300</xdr:colOff>
      <xdr:row>38</xdr:row>
      <xdr:rowOff>41310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134037</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124847</xdr:rowOff>
    </xdr:from>
    <xdr:to>
      <xdr:col>20</xdr:col>
      <xdr:colOff>38100</xdr:colOff>
      <xdr:row>38</xdr:row>
      <xdr:rowOff>54997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46124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147136</xdr:rowOff>
    </xdr:from>
    <xdr:to>
      <xdr:col>15</xdr:col>
      <xdr:colOff>101600</xdr:colOff>
      <xdr:row>38</xdr:row>
      <xdr:rowOff>77286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68413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8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162881</xdr:rowOff>
    </xdr:from>
    <xdr:to>
      <xdr:col>10</xdr:col>
      <xdr:colOff>165100</xdr:colOff>
      <xdr:row>38</xdr:row>
      <xdr:rowOff>93031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84158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5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157294</xdr:rowOff>
    </xdr:from>
    <xdr:to>
      <xdr:col>6</xdr:col>
      <xdr:colOff>38100</xdr:colOff>
      <xdr:row>38</xdr:row>
      <xdr:rowOff>87444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78571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59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170358</xdr:rowOff>
    </xdr:from>
    <xdr:to>
      <xdr:col>24</xdr:col>
      <xdr:colOff>63500</xdr:colOff>
      <xdr:row>58</xdr:row>
      <xdr:rowOff>11571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43008"/>
          <a:ext cx="838200" cy="1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11571</xdr:rowOff>
    </xdr:from>
    <xdr:to>
      <xdr:col>19</xdr:col>
      <xdr:colOff>177800</xdr:colOff>
      <xdr:row>58</xdr:row>
      <xdr:rowOff>20292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55671"/>
          <a:ext cx="889000" cy="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167117</xdr:rowOff>
    </xdr:from>
    <xdr:to>
      <xdr:col>15</xdr:col>
      <xdr:colOff>50800</xdr:colOff>
      <xdr:row>58</xdr:row>
      <xdr:rowOff>20292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39767"/>
          <a:ext cx="889000" cy="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20807</xdr:rowOff>
    </xdr:from>
    <xdr:to>
      <xdr:col>10</xdr:col>
      <xdr:colOff>114300</xdr:colOff>
      <xdr:row>57</xdr:row>
      <xdr:rowOff>167117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93457"/>
          <a:ext cx="889000" cy="1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119558</xdr:rowOff>
    </xdr:from>
    <xdr:to>
      <xdr:col>24</xdr:col>
      <xdr:colOff>114300</xdr:colOff>
      <xdr:row>58</xdr:row>
      <xdr:rowOff>49708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34485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132221</xdr:rowOff>
    </xdr:from>
    <xdr:to>
      <xdr:col>20</xdr:col>
      <xdr:colOff>38100</xdr:colOff>
      <xdr:row>58</xdr:row>
      <xdr:rowOff>62371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53498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9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140942</xdr:rowOff>
    </xdr:from>
    <xdr:to>
      <xdr:col>15</xdr:col>
      <xdr:colOff>101600</xdr:colOff>
      <xdr:row>58</xdr:row>
      <xdr:rowOff>71092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62219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0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116317</xdr:rowOff>
    </xdr:from>
    <xdr:to>
      <xdr:col>10</xdr:col>
      <xdr:colOff>165100</xdr:colOff>
      <xdr:row>58</xdr:row>
      <xdr:rowOff>46467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37594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8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141457</xdr:rowOff>
    </xdr:from>
    <xdr:to>
      <xdr:col>6</xdr:col>
      <xdr:colOff>38100</xdr:colOff>
      <xdr:row>57</xdr:row>
      <xdr:rowOff>71607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88134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1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90075</xdr:rowOff>
    </xdr:from>
    <xdr:to>
      <xdr:col>24</xdr:col>
      <xdr:colOff>63500</xdr:colOff>
      <xdr:row>76</xdr:row>
      <xdr:rowOff>94227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120275"/>
          <a:ext cx="8382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90075</xdr:rowOff>
    </xdr:from>
    <xdr:to>
      <xdr:col>19</xdr:col>
      <xdr:colOff>177800</xdr:colOff>
      <xdr:row>76</xdr:row>
      <xdr:rowOff>163209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20275"/>
          <a:ext cx="889000" cy="7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121813</xdr:rowOff>
    </xdr:from>
    <xdr:to>
      <xdr:col>15</xdr:col>
      <xdr:colOff>50800</xdr:colOff>
      <xdr:row>76</xdr:row>
      <xdr:rowOff>163209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52013"/>
          <a:ext cx="889000" cy="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121813</xdr:rowOff>
    </xdr:from>
    <xdr:to>
      <xdr:col>10</xdr:col>
      <xdr:colOff>114300</xdr:colOff>
      <xdr:row>77</xdr:row>
      <xdr:rowOff>100619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52013"/>
          <a:ext cx="889000" cy="15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43427</xdr:rowOff>
    </xdr:from>
    <xdr:to>
      <xdr:col>24</xdr:col>
      <xdr:colOff>114300</xdr:colOff>
      <xdr:row>76</xdr:row>
      <xdr:rowOff>145027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7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66304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39275</xdr:rowOff>
    </xdr:from>
    <xdr:to>
      <xdr:col>20</xdr:col>
      <xdr:colOff>38100</xdr:colOff>
      <xdr:row>76</xdr:row>
      <xdr:rowOff>140875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157403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4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112409</xdr:rowOff>
    </xdr:from>
    <xdr:to>
      <xdr:col>15</xdr:col>
      <xdr:colOff>101600</xdr:colOff>
      <xdr:row>77</xdr:row>
      <xdr:rowOff>42559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59086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71013</xdr:rowOff>
    </xdr:from>
    <xdr:to>
      <xdr:col>10</xdr:col>
      <xdr:colOff>165100</xdr:colOff>
      <xdr:row>77</xdr:row>
      <xdr:rowOff>1163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17689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7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49819</xdr:rowOff>
    </xdr:from>
    <xdr:to>
      <xdr:col>6</xdr:col>
      <xdr:colOff>38100</xdr:colOff>
      <xdr:row>77</xdr:row>
      <xdr:rowOff>151419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167946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2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23985</xdr:rowOff>
    </xdr:from>
    <xdr:to>
      <xdr:col>24</xdr:col>
      <xdr:colOff>63500</xdr:colOff>
      <xdr:row>98</xdr:row>
      <xdr:rowOff>33534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26085"/>
          <a:ext cx="838200" cy="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16824</xdr:rowOff>
    </xdr:from>
    <xdr:to>
      <xdr:col>19</xdr:col>
      <xdr:colOff>177800</xdr:colOff>
      <xdr:row>98</xdr:row>
      <xdr:rowOff>23985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18924"/>
          <a:ext cx="8890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16824</xdr:rowOff>
    </xdr:from>
    <xdr:to>
      <xdr:col>15</xdr:col>
      <xdr:colOff>50800</xdr:colOff>
      <xdr:row>98</xdr:row>
      <xdr:rowOff>16827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1892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16827</xdr:rowOff>
    </xdr:from>
    <xdr:to>
      <xdr:col>10</xdr:col>
      <xdr:colOff>114300</xdr:colOff>
      <xdr:row>98</xdr:row>
      <xdr:rowOff>47349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8927"/>
          <a:ext cx="889000" cy="3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154184</xdr:rowOff>
    </xdr:from>
    <xdr:to>
      <xdr:col>24</xdr:col>
      <xdr:colOff>114300</xdr:colOff>
      <xdr:row>98</xdr:row>
      <xdr:rowOff>84334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69111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144635</xdr:rowOff>
    </xdr:from>
    <xdr:to>
      <xdr:col>20</xdr:col>
      <xdr:colOff>38100</xdr:colOff>
      <xdr:row>98</xdr:row>
      <xdr:rowOff>74785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65912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6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137474</xdr:rowOff>
    </xdr:from>
    <xdr:to>
      <xdr:col>15</xdr:col>
      <xdr:colOff>101600</xdr:colOff>
      <xdr:row>98</xdr:row>
      <xdr:rowOff>67624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58751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6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137477</xdr:rowOff>
    </xdr:from>
    <xdr:to>
      <xdr:col>10</xdr:col>
      <xdr:colOff>165100</xdr:colOff>
      <xdr:row>98</xdr:row>
      <xdr:rowOff>67627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58754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6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167999</xdr:rowOff>
    </xdr:from>
    <xdr:to>
      <xdr:col>6</xdr:col>
      <xdr:colOff>38100</xdr:colOff>
      <xdr:row>98</xdr:row>
      <xdr:rowOff>98149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9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89276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31115</xdr:rowOff>
    </xdr:from>
    <xdr:to>
      <xdr:col>55</xdr:col>
      <xdr:colOff>0</xdr:colOff>
      <xdr:row>39</xdr:row>
      <xdr:rowOff>31744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17665"/>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23628</xdr:rowOff>
    </xdr:from>
    <xdr:to>
      <xdr:col>50</xdr:col>
      <xdr:colOff>114300</xdr:colOff>
      <xdr:row>39</xdr:row>
      <xdr:rowOff>31744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10178"/>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23628</xdr:rowOff>
    </xdr:from>
    <xdr:to>
      <xdr:col>45</xdr:col>
      <xdr:colOff>177800</xdr:colOff>
      <xdr:row>39</xdr:row>
      <xdr:rowOff>24752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10178"/>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24752</xdr:rowOff>
    </xdr:from>
    <xdr:to>
      <xdr:col>41</xdr:col>
      <xdr:colOff>50800</xdr:colOff>
      <xdr:row>39</xdr:row>
      <xdr:rowOff>41135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11302"/>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151765</xdr:rowOff>
    </xdr:from>
    <xdr:to>
      <xdr:col>55</xdr:col>
      <xdr:colOff>50800</xdr:colOff>
      <xdr:row>39</xdr:row>
      <xdr:rowOff>81915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152394</xdr:rowOff>
    </xdr:from>
    <xdr:to>
      <xdr:col>50</xdr:col>
      <xdr:colOff>165100</xdr:colOff>
      <xdr:row>39</xdr:row>
      <xdr:rowOff>82544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73671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6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144278</xdr:rowOff>
    </xdr:from>
    <xdr:to>
      <xdr:col>46</xdr:col>
      <xdr:colOff>38100</xdr:colOff>
      <xdr:row>39</xdr:row>
      <xdr:rowOff>74428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65555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75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145402</xdr:rowOff>
    </xdr:from>
    <xdr:to>
      <xdr:col>41</xdr:col>
      <xdr:colOff>101600</xdr:colOff>
      <xdr:row>39</xdr:row>
      <xdr:rowOff>75552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66679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7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161785</xdr:rowOff>
    </xdr:from>
    <xdr:to>
      <xdr:col>36</xdr:col>
      <xdr:colOff>165100</xdr:colOff>
      <xdr:row>39</xdr:row>
      <xdr:rowOff>91935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83062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6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39718</xdr:rowOff>
    </xdr:from>
    <xdr:to>
      <xdr:col>55</xdr:col>
      <xdr:colOff>0</xdr:colOff>
      <xdr:row>59</xdr:row>
      <xdr:rowOff>41947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55268"/>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39718</xdr:rowOff>
    </xdr:from>
    <xdr:to>
      <xdr:col>50</xdr:col>
      <xdr:colOff>114300</xdr:colOff>
      <xdr:row>59</xdr:row>
      <xdr:rowOff>43088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55268"/>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41198</xdr:rowOff>
    </xdr:from>
    <xdr:to>
      <xdr:col>45</xdr:col>
      <xdr:colOff>177800</xdr:colOff>
      <xdr:row>59</xdr:row>
      <xdr:rowOff>43088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56748"/>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41198</xdr:rowOff>
    </xdr:from>
    <xdr:to>
      <xdr:col>41</xdr:col>
      <xdr:colOff>50800</xdr:colOff>
      <xdr:row>59</xdr:row>
      <xdr:rowOff>41707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56748"/>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162597</xdr:rowOff>
    </xdr:from>
    <xdr:to>
      <xdr:col>55</xdr:col>
      <xdr:colOff>50800</xdr:colOff>
      <xdr:row>59</xdr:row>
      <xdr:rowOff>92747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77524</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160368</xdr:rowOff>
    </xdr:from>
    <xdr:to>
      <xdr:col>50</xdr:col>
      <xdr:colOff>165100</xdr:colOff>
      <xdr:row>59</xdr:row>
      <xdr:rowOff>90518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81645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9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163738</xdr:rowOff>
    </xdr:from>
    <xdr:to>
      <xdr:col>46</xdr:col>
      <xdr:colOff>38100</xdr:colOff>
      <xdr:row>59</xdr:row>
      <xdr:rowOff>93888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85015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20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161848</xdr:rowOff>
    </xdr:from>
    <xdr:to>
      <xdr:col>41</xdr:col>
      <xdr:colOff>101600</xdr:colOff>
      <xdr:row>59</xdr:row>
      <xdr:rowOff>91998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83125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162357</xdr:rowOff>
    </xdr:from>
    <xdr:to>
      <xdr:col>36</xdr:col>
      <xdr:colOff>165100</xdr:colOff>
      <xdr:row>59</xdr:row>
      <xdr:rowOff>92507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83634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19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166286</xdr:rowOff>
    </xdr:from>
    <xdr:to>
      <xdr:col>55</xdr:col>
      <xdr:colOff>0</xdr:colOff>
      <xdr:row>78</xdr:row>
      <xdr:rowOff>168540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39386"/>
          <a:ext cx="8382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166286</xdr:rowOff>
    </xdr:from>
    <xdr:to>
      <xdr:col>50</xdr:col>
      <xdr:colOff>114300</xdr:colOff>
      <xdr:row>79</xdr:row>
      <xdr:rowOff>4997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9386"/>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155521</xdr:rowOff>
    </xdr:from>
    <xdr:to>
      <xdr:col>45</xdr:col>
      <xdr:colOff>177800</xdr:colOff>
      <xdr:row>79</xdr:row>
      <xdr:rowOff>4997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28621"/>
          <a:ext cx="889000" cy="2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155521</xdr:rowOff>
    </xdr:from>
    <xdr:to>
      <xdr:col>41</xdr:col>
      <xdr:colOff>50800</xdr:colOff>
      <xdr:row>79</xdr:row>
      <xdr:rowOff>15920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28621"/>
          <a:ext cx="889000" cy="3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117740</xdr:rowOff>
    </xdr:from>
    <xdr:to>
      <xdr:col>55</xdr:col>
      <xdr:colOff>50800</xdr:colOff>
      <xdr:row>79</xdr:row>
      <xdr:rowOff>47890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77117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115486</xdr:rowOff>
    </xdr:from>
    <xdr:to>
      <xdr:col>50</xdr:col>
      <xdr:colOff>165100</xdr:colOff>
      <xdr:row>79</xdr:row>
      <xdr:rowOff>45636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62163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6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125647</xdr:rowOff>
    </xdr:from>
    <xdr:to>
      <xdr:col>46</xdr:col>
      <xdr:colOff>38100</xdr:colOff>
      <xdr:row>79</xdr:row>
      <xdr:rowOff>55797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46924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104721</xdr:rowOff>
    </xdr:from>
    <xdr:to>
      <xdr:col>41</xdr:col>
      <xdr:colOff>101600</xdr:colOff>
      <xdr:row>79</xdr:row>
      <xdr:rowOff>34871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51398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5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136570</xdr:rowOff>
    </xdr:from>
    <xdr:to>
      <xdr:col>36</xdr:col>
      <xdr:colOff>165100</xdr:colOff>
      <xdr:row>79</xdr:row>
      <xdr:rowOff>66720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57847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60201</xdr:rowOff>
    </xdr:from>
    <xdr:to>
      <xdr:col>55</xdr:col>
      <xdr:colOff>0</xdr:colOff>
      <xdr:row>98</xdr:row>
      <xdr:rowOff>75735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62301"/>
          <a:ext cx="8382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50318</xdr:rowOff>
    </xdr:from>
    <xdr:to>
      <xdr:col>50</xdr:col>
      <xdr:colOff>114300</xdr:colOff>
      <xdr:row>98</xdr:row>
      <xdr:rowOff>75735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52418"/>
          <a:ext cx="8890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50318</xdr:rowOff>
    </xdr:from>
    <xdr:to>
      <xdr:col>45</xdr:col>
      <xdr:colOff>177800</xdr:colOff>
      <xdr:row>98</xdr:row>
      <xdr:rowOff>65963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52418"/>
          <a:ext cx="889000" cy="1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65963</xdr:rowOff>
    </xdr:from>
    <xdr:to>
      <xdr:col>41</xdr:col>
      <xdr:colOff>50800</xdr:colOff>
      <xdr:row>98</xdr:row>
      <xdr:rowOff>80432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68063"/>
          <a:ext cx="889000" cy="1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9401</xdr:rowOff>
    </xdr:from>
    <xdr:to>
      <xdr:col>55</xdr:col>
      <xdr:colOff>50800</xdr:colOff>
      <xdr:row>98</xdr:row>
      <xdr:rowOff>111001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24935</xdr:rowOff>
    </xdr:from>
    <xdr:to>
      <xdr:col>50</xdr:col>
      <xdr:colOff>165100</xdr:colOff>
      <xdr:row>98</xdr:row>
      <xdr:rowOff>126535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117662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1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170968</xdr:rowOff>
    </xdr:from>
    <xdr:to>
      <xdr:col>46</xdr:col>
      <xdr:colOff>38100</xdr:colOff>
      <xdr:row>98</xdr:row>
      <xdr:rowOff>101118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117645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15163</xdr:rowOff>
    </xdr:from>
    <xdr:to>
      <xdr:col>41</xdr:col>
      <xdr:colOff>101600</xdr:colOff>
      <xdr:row>98</xdr:row>
      <xdr:rowOff>116763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107890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0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29632</xdr:rowOff>
    </xdr:from>
    <xdr:to>
      <xdr:col>36</xdr:col>
      <xdr:colOff>165100</xdr:colOff>
      <xdr:row>98</xdr:row>
      <xdr:rowOff>131232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122359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2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159028</xdr:rowOff>
    </xdr:from>
    <xdr:to>
      <xdr:col>85</xdr:col>
      <xdr:colOff>127000</xdr:colOff>
      <xdr:row>37</xdr:row>
      <xdr:rowOff>166073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2678"/>
          <a:ext cx="838200" cy="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165322</xdr:rowOff>
    </xdr:from>
    <xdr:to>
      <xdr:col>81</xdr:col>
      <xdr:colOff>50800</xdr:colOff>
      <xdr:row>37</xdr:row>
      <xdr:rowOff>166073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08972"/>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165322</xdr:rowOff>
    </xdr:from>
    <xdr:to>
      <xdr:col>76</xdr:col>
      <xdr:colOff>114300</xdr:colOff>
      <xdr:row>38</xdr:row>
      <xdr:rowOff>6163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08972"/>
          <a:ext cx="889000" cy="1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6163</xdr:rowOff>
    </xdr:from>
    <xdr:to>
      <xdr:col>71</xdr:col>
      <xdr:colOff>177800</xdr:colOff>
      <xdr:row>38</xdr:row>
      <xdr:rowOff>13177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21263"/>
          <a:ext cx="8890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108228</xdr:rowOff>
    </xdr:from>
    <xdr:to>
      <xdr:col>85</xdr:col>
      <xdr:colOff>177800</xdr:colOff>
      <xdr:row>38</xdr:row>
      <xdr:rowOff>38378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86655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115273</xdr:rowOff>
    </xdr:from>
    <xdr:to>
      <xdr:col>81</xdr:col>
      <xdr:colOff>101600</xdr:colOff>
      <xdr:row>38</xdr:row>
      <xdr:rowOff>45423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36550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114522</xdr:rowOff>
    </xdr:from>
    <xdr:to>
      <xdr:col>76</xdr:col>
      <xdr:colOff>165100</xdr:colOff>
      <xdr:row>38</xdr:row>
      <xdr:rowOff>44672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35799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126813</xdr:rowOff>
    </xdr:from>
    <xdr:to>
      <xdr:col>72</xdr:col>
      <xdr:colOff>38100</xdr:colOff>
      <xdr:row>38</xdr:row>
      <xdr:rowOff>56963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48090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133827</xdr:rowOff>
    </xdr:from>
    <xdr:to>
      <xdr:col>67</xdr:col>
      <xdr:colOff>101600</xdr:colOff>
      <xdr:row>38</xdr:row>
      <xdr:rowOff>63977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55104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12719</xdr:rowOff>
    </xdr:from>
    <xdr:to>
      <xdr:col>85</xdr:col>
      <xdr:colOff>127000</xdr:colOff>
      <xdr:row>58</xdr:row>
      <xdr:rowOff>62050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56819"/>
          <a:ext cx="838200" cy="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62050</xdr:rowOff>
    </xdr:from>
    <xdr:to>
      <xdr:col>81</xdr:col>
      <xdr:colOff>50800</xdr:colOff>
      <xdr:row>58</xdr:row>
      <xdr:rowOff>83964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06150"/>
          <a:ext cx="889000" cy="2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70838</xdr:rowOff>
    </xdr:from>
    <xdr:to>
      <xdr:col>76</xdr:col>
      <xdr:colOff>114300</xdr:colOff>
      <xdr:row>58</xdr:row>
      <xdr:rowOff>83964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10014938"/>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70838</xdr:rowOff>
    </xdr:from>
    <xdr:to>
      <xdr:col>71</xdr:col>
      <xdr:colOff>177800</xdr:colOff>
      <xdr:row>58</xdr:row>
      <xdr:rowOff>76010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14938"/>
          <a:ext cx="88900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133369</xdr:rowOff>
    </xdr:from>
    <xdr:to>
      <xdr:col>85</xdr:col>
      <xdr:colOff>177800</xdr:colOff>
      <xdr:row>58</xdr:row>
      <xdr:rowOff>63519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48296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11250</xdr:rowOff>
    </xdr:from>
    <xdr:to>
      <xdr:col>81</xdr:col>
      <xdr:colOff>101600</xdr:colOff>
      <xdr:row>58</xdr:row>
      <xdr:rowOff>112850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5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103977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4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33164</xdr:rowOff>
    </xdr:from>
    <xdr:to>
      <xdr:col>76</xdr:col>
      <xdr:colOff>165100</xdr:colOff>
      <xdr:row>58</xdr:row>
      <xdr:rowOff>134764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125891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20038</xdr:rowOff>
    </xdr:from>
    <xdr:to>
      <xdr:col>72</xdr:col>
      <xdr:colOff>38100</xdr:colOff>
      <xdr:row>58</xdr:row>
      <xdr:rowOff>121638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6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112765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5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25210</xdr:rowOff>
    </xdr:from>
    <xdr:to>
      <xdr:col>67</xdr:col>
      <xdr:colOff>101600</xdr:colOff>
      <xdr:row>58</xdr:row>
      <xdr:rowOff>126810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117937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6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75733</xdr:rowOff>
    </xdr:from>
    <xdr:to>
      <xdr:col>85</xdr:col>
      <xdr:colOff>127000</xdr:colOff>
      <xdr:row>97</xdr:row>
      <xdr:rowOff>80301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06383"/>
          <a:ext cx="8382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75733</xdr:rowOff>
    </xdr:from>
    <xdr:to>
      <xdr:col>81</xdr:col>
      <xdr:colOff>50800</xdr:colOff>
      <xdr:row>97</xdr:row>
      <xdr:rowOff>76885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06383"/>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76885</xdr:rowOff>
    </xdr:from>
    <xdr:to>
      <xdr:col>76</xdr:col>
      <xdr:colOff>114300</xdr:colOff>
      <xdr:row>97</xdr:row>
      <xdr:rowOff>127064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07535"/>
          <a:ext cx="8890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127064</xdr:rowOff>
    </xdr:from>
    <xdr:to>
      <xdr:col>71</xdr:col>
      <xdr:colOff>177800</xdr:colOff>
      <xdr:row>97</xdr:row>
      <xdr:rowOff>155651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57714"/>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29501</xdr:rowOff>
    </xdr:from>
    <xdr:to>
      <xdr:col>85</xdr:col>
      <xdr:colOff>177800</xdr:colOff>
      <xdr:row>97</xdr:row>
      <xdr:rowOff>131101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6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7928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3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24933</xdr:rowOff>
    </xdr:from>
    <xdr:to>
      <xdr:col>81</xdr:col>
      <xdr:colOff>101600</xdr:colOff>
      <xdr:row>97</xdr:row>
      <xdr:rowOff>126533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117660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4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26085</xdr:rowOff>
    </xdr:from>
    <xdr:to>
      <xdr:col>76</xdr:col>
      <xdr:colOff>165100</xdr:colOff>
      <xdr:row>97</xdr:row>
      <xdr:rowOff>127685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118812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4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76264</xdr:rowOff>
    </xdr:from>
    <xdr:to>
      <xdr:col>72</xdr:col>
      <xdr:colOff>38100</xdr:colOff>
      <xdr:row>98</xdr:row>
      <xdr:rowOff>6414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168991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7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104851</xdr:rowOff>
    </xdr:from>
    <xdr:to>
      <xdr:col>67</xdr:col>
      <xdr:colOff>101600</xdr:colOff>
      <xdr:row>98</xdr:row>
      <xdr:rowOff>35001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26128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2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1,314</a:t>
          </a:r>
          <a:r>
            <a:rPr kumimoji="1" lang="ja-JP" altLang="en-US" sz="1300">
              <a:latin typeface="ＭＳ Ｐゴシック" panose="020B0600070205080204" pitchFamily="50" charset="-128"/>
              <a:ea typeface="ＭＳ Ｐゴシック" panose="020B0600070205080204" pitchFamily="50" charset="-128"/>
            </a:rPr>
            <a:t>円（前年費</a:t>
          </a:r>
          <a:r>
            <a:rPr kumimoji="1" lang="en-US" altLang="ja-JP" sz="1300">
              <a:latin typeface="ＭＳ Ｐゴシック" panose="020B0600070205080204" pitchFamily="50" charset="-128"/>
              <a:ea typeface="ＭＳ Ｐゴシック" panose="020B0600070205080204" pitchFamily="50" charset="-128"/>
            </a:rPr>
            <a:t>1,170</a:t>
          </a:r>
          <a:r>
            <a:rPr kumimoji="1" lang="ja-JP" altLang="en-US" sz="1300">
              <a:latin typeface="ＭＳ Ｐゴシック" panose="020B0600070205080204" pitchFamily="50" charset="-128"/>
              <a:ea typeface="ＭＳ Ｐゴシック" panose="020B0600070205080204" pitchFamily="50" charset="-128"/>
            </a:rPr>
            <a:t>円減）となっており、類似団体と比較してコストが低い。これは、町内において、農林水産業が皆無で、他の市町村に比べ必要となる経費が少ないため。</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１３年度から着手した人件費の抑制施策や住民サービスの休廃止を含む、各種事業施策の見直しを中心とした行財政改革の継続的な断行により、各単年度収支については黒字を維持している。令和６年度においては財政調整基金の取り崩しは行わず、令和６年度末基金残高で約６億円程を維持している。しかしながら自主財源の割合が低く、地方交付税に強く依存している財政状況にあり、依然として厳しい財政運営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行財政改革の効果により、一般会計においては各年度黒字を維持しつつ、歳入不足となる会計については、一般会計より繰り入れすることにより収支の均衡を図り、実質赤字比率及び連結実質赤字比率とも</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％となっている。しかし依然として厳しい財政運営となっているため、健全な財政運営に努めていく。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3401135</v>
      </c>
      <c r="BO4" s="449"/>
      <c r="BP4" s="449"/>
      <c r="BQ4" s="449"/>
      <c r="BR4" s="449"/>
      <c r="BS4" s="449"/>
      <c r="BT4" s="449"/>
      <c r="BU4" s="450"/>
      <c r="BV4" s="448">
        <v>3320236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4.0999999999999996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3287897</v>
      </c>
      <c r="BO5" s="420"/>
      <c r="BP5" s="420"/>
      <c r="BQ5" s="420"/>
      <c r="BR5" s="420"/>
      <c r="BS5" s="420"/>
      <c r="BT5" s="420"/>
      <c r="BU5" s="421"/>
      <c r="BV5" s="419">
        <v>3234160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91.1</v>
      </c>
      <c r="CU5" s="417"/>
      <c r="CV5" s="417"/>
      <c r="CW5" s="417"/>
      <c r="CX5" s="417"/>
      <c r="CY5" s="417"/>
      <c r="CZ5" s="417"/>
      <c r="DA5" s="418"/>
      <c r="DB5" s="416">
        <v>86.4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113238</v>
      </c>
      <c r="BO6" s="420"/>
      <c r="BP6" s="420"/>
      <c r="BQ6" s="420"/>
      <c r="BR6" s="420"/>
      <c r="BS6" s="420"/>
      <c r="BT6" s="420"/>
      <c r="BU6" s="421"/>
      <c r="BV6" s="419">
        <v>86076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91.3</v>
      </c>
      <c r="CU6" s="563"/>
      <c r="CV6" s="563"/>
      <c r="CW6" s="563"/>
      <c r="CX6" s="563"/>
      <c r="CY6" s="563"/>
      <c r="CZ6" s="563"/>
      <c r="DA6" s="564"/>
      <c r="DB6" s="562">
        <v>86.7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3050</v>
      </c>
      <c r="BO7" s="420"/>
      <c r="BP7" s="420"/>
      <c r="BQ7" s="420"/>
      <c r="BR7" s="420"/>
      <c r="BS7" s="420"/>
      <c r="BT7" s="420"/>
      <c r="BU7" s="421"/>
      <c r="BV7" s="419">
        <v>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2107438</v>
      </c>
      <c r="CU7" s="420"/>
      <c r="CV7" s="420"/>
      <c r="CW7" s="420"/>
      <c r="CX7" s="420"/>
      <c r="CY7" s="420"/>
      <c r="CZ7" s="420"/>
      <c r="DA7" s="421"/>
      <c r="DB7" s="419">
        <v>2102647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110188</v>
      </c>
      <c r="BO8" s="420"/>
      <c r="BP8" s="420"/>
      <c r="BQ8" s="420"/>
      <c r="BR8" s="420"/>
      <c r="BS8" s="420"/>
      <c r="BT8" s="420"/>
      <c r="BU8" s="421"/>
      <c r="BV8" s="419">
        <v>86076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0.11</v>
      </c>
      <c r="CU8" s="523"/>
      <c r="CV8" s="523"/>
      <c r="CW8" s="523"/>
      <c r="CX8" s="523"/>
      <c r="CY8" s="523"/>
      <c r="CZ8" s="523"/>
      <c r="DA8" s="524"/>
      <c r="DB8" s="522">
        <v>0.11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2841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24112</v>
      </c>
      <c r="BO9" s="420"/>
      <c r="BP9" s="420"/>
      <c r="BQ9" s="420"/>
      <c r="BR9" s="420"/>
      <c r="BS9" s="420"/>
      <c r="BT9" s="420"/>
      <c r="BU9" s="421"/>
      <c r="BV9" s="419">
        <v>-29194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13.3</v>
      </c>
      <c r="CU9" s="417"/>
      <c r="CV9" s="417"/>
      <c r="CW9" s="417"/>
      <c r="CX9" s="417"/>
      <c r="CY9" s="417"/>
      <c r="CZ9" s="417"/>
      <c r="DA9" s="418"/>
      <c r="DB9" s="416">
        <v>11.4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3479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326</v>
      </c>
      <c r="BO10" s="420"/>
      <c r="BP10" s="420"/>
      <c r="BQ10" s="420"/>
      <c r="BR10" s="420"/>
      <c r="BS10" s="420"/>
      <c r="BT10" s="420"/>
      <c r="BU10" s="421"/>
      <c r="BV10" s="419">
        <v>39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2360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2329</v>
      </c>
      <c r="S13" s="507"/>
      <c r="T13" s="507"/>
      <c r="U13" s="507"/>
      <c r="V13" s="508"/>
      <c r="W13" s="509" t="s">
        <v>131</v>
      </c>
      <c r="X13" s="405"/>
      <c r="Y13" s="405"/>
      <c r="Z13" s="405"/>
      <c r="AA13" s="405"/>
      <c r="AB13" s="406"/>
      <c r="AC13" s="372">
        <v>20</v>
      </c>
      <c r="AD13" s="373"/>
      <c r="AE13" s="373"/>
      <c r="AF13" s="373"/>
      <c r="AG13" s="374"/>
      <c r="AH13" s="372">
        <v>24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24438</v>
      </c>
      <c r="BO13" s="420"/>
      <c r="BP13" s="420"/>
      <c r="BQ13" s="420"/>
      <c r="BR13" s="420"/>
      <c r="BS13" s="420"/>
      <c r="BT13" s="420"/>
      <c r="BU13" s="421"/>
      <c r="BV13" s="419">
        <v>-29155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2459</v>
      </c>
      <c r="S14" s="507"/>
      <c r="T14" s="507"/>
      <c r="U14" s="507"/>
      <c r="V14" s="508"/>
      <c r="W14" s="510"/>
      <c r="X14" s="408"/>
      <c r="Y14" s="408"/>
      <c r="Z14" s="408"/>
      <c r="AA14" s="408"/>
      <c r="AB14" s="409"/>
      <c r="AC14" s="499">
        <v>1.9</v>
      </c>
      <c r="AD14" s="500"/>
      <c r="AE14" s="500"/>
      <c r="AF14" s="500"/>
      <c r="AG14" s="501"/>
      <c r="AH14" s="499">
        <v>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22.9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2440</v>
      </c>
      <c r="S15" s="507"/>
      <c r="T15" s="507"/>
      <c r="U15" s="507"/>
      <c r="V15" s="508"/>
      <c r="W15" s="509" t="s">
        <v>137</v>
      </c>
      <c r="X15" s="405"/>
      <c r="Y15" s="405"/>
      <c r="Z15" s="405"/>
      <c r="AA15" s="405"/>
      <c r="AB15" s="406"/>
      <c r="AC15" s="372">
        <v>284</v>
      </c>
      <c r="AD15" s="373"/>
      <c r="AE15" s="373"/>
      <c r="AF15" s="373"/>
      <c r="AG15" s="374"/>
      <c r="AH15" s="372">
        <v>316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225180</v>
      </c>
      <c r="BO15" s="449"/>
      <c r="BP15" s="449"/>
      <c r="BQ15" s="449"/>
      <c r="BR15" s="449"/>
      <c r="BS15" s="449"/>
      <c r="BT15" s="449"/>
      <c r="BU15" s="450"/>
      <c r="BV15" s="448">
        <v>221304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27.5</v>
      </c>
      <c r="AD16" s="500"/>
      <c r="AE16" s="500"/>
      <c r="AF16" s="500"/>
      <c r="AG16" s="501"/>
      <c r="AH16" s="499">
        <v>27.6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2048014</v>
      </c>
      <c r="BO16" s="420"/>
      <c r="BP16" s="420"/>
      <c r="BQ16" s="420"/>
      <c r="BR16" s="420"/>
      <c r="BS16" s="420"/>
      <c r="BT16" s="420"/>
      <c r="BU16" s="421"/>
      <c r="BV16" s="419">
        <v>2047213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730</v>
      </c>
      <c r="AD17" s="373"/>
      <c r="AE17" s="373"/>
      <c r="AF17" s="373"/>
      <c r="AG17" s="374"/>
      <c r="AH17" s="372">
        <v>806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273950</v>
      </c>
      <c r="BO17" s="420"/>
      <c r="BP17" s="420"/>
      <c r="BQ17" s="420"/>
      <c r="BR17" s="420"/>
      <c r="BS17" s="420"/>
      <c r="BT17" s="420"/>
      <c r="BU17" s="421"/>
      <c r="BV17" s="419">
        <v>269607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39.979999999999997</v>
      </c>
      <c r="M18" s="472"/>
      <c r="N18" s="472"/>
      <c r="O18" s="472"/>
      <c r="P18" s="472"/>
      <c r="Q18" s="472"/>
      <c r="R18" s="473"/>
      <c r="S18" s="473"/>
      <c r="T18" s="473"/>
      <c r="U18" s="473"/>
      <c r="V18" s="474"/>
      <c r="W18" s="490"/>
      <c r="X18" s="491"/>
      <c r="Y18" s="491"/>
      <c r="Z18" s="491"/>
      <c r="AA18" s="491"/>
      <c r="AB18" s="515"/>
      <c r="AC18" s="389">
        <v>70.599999999999994</v>
      </c>
      <c r="AD18" s="390"/>
      <c r="AE18" s="390"/>
      <c r="AF18" s="390"/>
      <c r="AG18" s="475"/>
      <c r="AH18" s="389">
        <v>70.3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1960445</v>
      </c>
      <c r="BO18" s="420"/>
      <c r="BP18" s="420"/>
      <c r="BQ18" s="420"/>
      <c r="BR18" s="420"/>
      <c r="BS18" s="420"/>
      <c r="BT18" s="420"/>
      <c r="BU18" s="421"/>
      <c r="BV18" s="419">
        <v>1835938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2465191</v>
      </c>
      <c r="BO19" s="420"/>
      <c r="BP19" s="420"/>
      <c r="BQ19" s="420"/>
      <c r="BR19" s="420"/>
      <c r="BS19" s="420"/>
      <c r="BT19" s="420"/>
      <c r="BU19" s="421"/>
      <c r="BV19" s="419">
        <v>2548525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1479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3345619</v>
      </c>
      <c r="BO22" s="449"/>
      <c r="BP22" s="449"/>
      <c r="BQ22" s="449"/>
      <c r="BR22" s="449"/>
      <c r="BS22" s="449"/>
      <c r="BT22" s="449"/>
      <c r="BU22" s="450"/>
      <c r="BV22" s="448">
        <v>3601975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3084540</v>
      </c>
      <c r="BO23" s="420"/>
      <c r="BP23" s="420"/>
      <c r="BQ23" s="420"/>
      <c r="BR23" s="420"/>
      <c r="BS23" s="420"/>
      <c r="BT23" s="420"/>
      <c r="BU23" s="421"/>
      <c r="BV23" s="419">
        <v>3331861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6900</v>
      </c>
      <c r="R24" s="373"/>
      <c r="S24" s="373"/>
      <c r="T24" s="373"/>
      <c r="U24" s="373"/>
      <c r="V24" s="374"/>
      <c r="W24" s="462"/>
      <c r="X24" s="399"/>
      <c r="Y24" s="400"/>
      <c r="Z24" s="375" t="s">
        <v>162</v>
      </c>
      <c r="AA24" s="376"/>
      <c r="AB24" s="376"/>
      <c r="AC24" s="376"/>
      <c r="AD24" s="376"/>
      <c r="AE24" s="376"/>
      <c r="AF24" s="376"/>
      <c r="AG24" s="377"/>
      <c r="AH24" s="372">
        <v>75</v>
      </c>
      <c r="AI24" s="373"/>
      <c r="AJ24" s="373"/>
      <c r="AK24" s="373"/>
      <c r="AL24" s="374"/>
      <c r="AM24" s="372">
        <v>215550</v>
      </c>
      <c r="AN24" s="373"/>
      <c r="AO24" s="373"/>
      <c r="AP24" s="373"/>
      <c r="AQ24" s="373"/>
      <c r="AR24" s="374"/>
      <c r="AS24" s="372">
        <v>2874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2646651</v>
      </c>
      <c r="BO24" s="420"/>
      <c r="BP24" s="420"/>
      <c r="BQ24" s="420"/>
      <c r="BR24" s="420"/>
      <c r="BS24" s="420"/>
      <c r="BT24" s="420"/>
      <c r="BU24" s="421"/>
      <c r="BV24" s="419">
        <v>2832865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6290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55088</v>
      </c>
      <c r="BO25" s="449"/>
      <c r="BP25" s="449"/>
      <c r="BQ25" s="449"/>
      <c r="BR25" s="449"/>
      <c r="BS25" s="449"/>
      <c r="BT25" s="449"/>
      <c r="BU25" s="450"/>
      <c r="BV25" s="448">
        <v>52044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5670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2790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41956</v>
      </c>
      <c r="BO27" s="454"/>
      <c r="BP27" s="454"/>
      <c r="BQ27" s="454"/>
      <c r="BR27" s="454"/>
      <c r="BS27" s="454"/>
      <c r="BT27" s="454"/>
      <c r="BU27" s="455"/>
      <c r="BV27" s="453">
        <v>41956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2210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623468</v>
      </c>
      <c r="BO28" s="449"/>
      <c r="BP28" s="449"/>
      <c r="BQ28" s="449"/>
      <c r="BR28" s="449"/>
      <c r="BS28" s="449"/>
      <c r="BT28" s="449"/>
      <c r="BU28" s="450"/>
      <c r="BV28" s="448">
        <v>623142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6</v>
      </c>
      <c r="M29" s="373"/>
      <c r="N29" s="373"/>
      <c r="O29" s="373"/>
      <c r="P29" s="374"/>
      <c r="Q29" s="372">
        <v>1850</v>
      </c>
      <c r="R29" s="373"/>
      <c r="S29" s="373"/>
      <c r="T29" s="373"/>
      <c r="U29" s="373"/>
      <c r="V29" s="374"/>
      <c r="W29" s="463"/>
      <c r="X29" s="464"/>
      <c r="Y29" s="465"/>
      <c r="Z29" s="375" t="s">
        <v>177</v>
      </c>
      <c r="AA29" s="376"/>
      <c r="AB29" s="376"/>
      <c r="AC29" s="376"/>
      <c r="AD29" s="376"/>
      <c r="AE29" s="376"/>
      <c r="AF29" s="376"/>
      <c r="AG29" s="377"/>
      <c r="AH29" s="372">
        <v>75</v>
      </c>
      <c r="AI29" s="373"/>
      <c r="AJ29" s="373"/>
      <c r="AK29" s="373"/>
      <c r="AL29" s="374"/>
      <c r="AM29" s="372">
        <v>215550</v>
      </c>
      <c r="AN29" s="373"/>
      <c r="AO29" s="373"/>
      <c r="AP29" s="373"/>
      <c r="AQ29" s="373"/>
      <c r="AR29" s="374"/>
      <c r="AS29" s="372">
        <v>2874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159571</v>
      </c>
      <c r="BO29" s="420"/>
      <c r="BP29" s="420"/>
      <c r="BQ29" s="420"/>
      <c r="BR29" s="420"/>
      <c r="BS29" s="420"/>
      <c r="BT29" s="420"/>
      <c r="BU29" s="421"/>
      <c r="BV29" s="419">
        <v>149571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1049873</v>
      </c>
      <c r="BO30" s="454"/>
      <c r="BP30" s="454"/>
      <c r="BQ30" s="454"/>
      <c r="BR30" s="454"/>
      <c r="BS30" s="454"/>
      <c r="BT30" s="454"/>
      <c r="BU30" s="455"/>
      <c r="BV30" s="453">
        <v>1227228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空知中部広域連合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上砂川振興公社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5</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空知教育センター組合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砂川地区保健衛生組合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中・北空知廃棄物処理広域連合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中空知地区広域市町村圏組合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砂川地区広域消防組合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石狩川流域下水道組合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A1ml8ZN+m4hhPliSptwpX1vRkkgswY4QPkbXhkBxap1+5DIYqNo9XZCRyStwcSSWmmaKJhgNcbk1TB8cVWjw==" saltValue="otrT9vwcAVPqwlqPYeiN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531</v>
      </c>
      <c r="D34" s="1151"/>
      <c r="E34" s="1152"/>
      <c r="F34" s="32">
        <v>6.16</v>
      </c>
      <c r="G34" s="33">
        <v>4.45</v>
      </c>
      <c r="H34" s="33">
        <v>5.55</v>
      </c>
      <c r="I34" s="33">
        <v>4.09</v>
      </c>
      <c r="J34" s="34">
        <v>5.22</v>
      </c>
      <c r="K34" s="22"/>
      <c r="L34" s="22"/>
      <c r="M34" s="22"/>
      <c r="N34" s="22"/>
      <c r="O34" s="22"/>
      <c r="P34" s="22"/>
    </row>
    <row r="35" spans="1:16" ht="39" customHeight="1" x14ac:dyDescent="0.15">
      <c r="A35" s="22"/>
      <c r="B35" s="35"/>
      <c r="C35" s="1145" t="s">
        <v>532</v>
      </c>
      <c r="D35" s="1146"/>
      <c r="E35" s="1147"/>
      <c r="F35" s="36">
        <v>6.52</v>
      </c>
      <c r="G35" s="37">
        <v>1.99</v>
      </c>
      <c r="H35" s="37">
        <v>2</v>
      </c>
      <c r="I35" s="37">
        <v>2.23</v>
      </c>
      <c r="J35" s="38">
        <v>2.4500000000000002</v>
      </c>
      <c r="K35" s="22"/>
      <c r="L35" s="22"/>
      <c r="M35" s="22"/>
      <c r="N35" s="22"/>
      <c r="O35" s="22"/>
      <c r="P35" s="22"/>
    </row>
    <row r="36" spans="1:16" ht="39" customHeight="1" x14ac:dyDescent="0.15">
      <c r="A36" s="22"/>
      <c r="B36" s="35"/>
      <c r="C36" s="1145" t="s">
        <v>533</v>
      </c>
      <c r="D36" s="1146"/>
      <c r="E36" s="1147"/>
      <c r="F36" s="36" t="s">
        <v>485</v>
      </c>
      <c r="G36" s="37" t="s">
        <v>485</v>
      </c>
      <c r="H36" s="37" t="s">
        <v>485</v>
      </c>
      <c r="I36" s="37" t="s">
        <v>485</v>
      </c>
      <c r="J36" s="38">
        <v>0.18</v>
      </c>
      <c r="K36" s="22"/>
      <c r="L36" s="22"/>
      <c r="M36" s="22"/>
      <c r="N36" s="22"/>
      <c r="O36" s="22"/>
      <c r="P36" s="22"/>
    </row>
    <row r="37" spans="1:16" ht="39" customHeight="1" x14ac:dyDescent="0.15">
      <c r="A37" s="22"/>
      <c r="B37" s="35"/>
      <c r="C37" s="1145" t="s">
        <v>534</v>
      </c>
      <c r="D37" s="1146"/>
      <c r="E37" s="1147"/>
      <c r="F37" s="36">
        <v>0</v>
      </c>
      <c r="G37" s="37">
        <v>0</v>
      </c>
      <c r="H37" s="37">
        <v>0</v>
      </c>
      <c r="I37" s="37">
        <v>0</v>
      </c>
      <c r="J37" s="38">
        <v>0</v>
      </c>
      <c r="K37" s="22"/>
      <c r="L37" s="22"/>
      <c r="M37" s="22"/>
      <c r="N37" s="22"/>
      <c r="O37" s="22"/>
      <c r="P37" s="22"/>
    </row>
    <row r="38" spans="1:16" ht="39" customHeight="1" x14ac:dyDescent="0.15">
      <c r="A38" s="22"/>
      <c r="B38" s="35"/>
      <c r="C38" s="1145" t="s">
        <v>535</v>
      </c>
      <c r="D38" s="1146"/>
      <c r="E38" s="1147"/>
      <c r="F38" s="36">
        <v>0</v>
      </c>
      <c r="G38" s="37">
        <v>0.04</v>
      </c>
      <c r="H38" s="37">
        <v>0.02</v>
      </c>
      <c r="I38" s="37">
        <v>0.01</v>
      </c>
      <c r="J38" s="38">
        <v>0</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537</v>
      </c>
      <c r="D43" s="1149"/>
      <c r="E43" s="1150"/>
      <c r="F43" s="41">
        <v>0</v>
      </c>
      <c r="G43" s="42">
        <v>0</v>
      </c>
      <c r="H43" s="42">
        <v>0</v>
      </c>
      <c r="I43" s="42">
        <v>0</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mU2xAzaK+EnDCxD2CAokwwkXPbUdGlL4Rz1zRzAL5n3Fmer1gY5c6XmKTuWrYQAbRE9EsLHP2pPlcVmgVmJqQ==" saltValue="HjQCnPZjp/H6D1suUsYG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341</v>
      </c>
      <c r="L45" s="60">
        <v>369</v>
      </c>
      <c r="M45" s="60">
        <v>420</v>
      </c>
      <c r="N45" s="60">
        <v>402</v>
      </c>
      <c r="O45" s="61">
        <v>380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135</v>
      </c>
      <c r="L48" s="64">
        <v>130</v>
      </c>
      <c r="M48" s="64">
        <v>122</v>
      </c>
      <c r="N48" s="64">
        <v>122</v>
      </c>
      <c r="O48" s="65">
        <v>88</v>
      </c>
      <c r="P48" s="48"/>
      <c r="Q48" s="48"/>
      <c r="R48" s="48"/>
      <c r="S48" s="48"/>
      <c r="T48" s="48"/>
      <c r="U48" s="48"/>
    </row>
    <row r="49" spans="1:21" ht="30.75" customHeight="1" x14ac:dyDescent="0.15">
      <c r="A49" s="48"/>
      <c r="B49" s="1178"/>
      <c r="C49" s="1179"/>
      <c r="D49" s="62"/>
      <c r="E49" s="1155" t="s">
        <v>14</v>
      </c>
      <c r="F49" s="1155"/>
      <c r="G49" s="1155"/>
      <c r="H49" s="1155"/>
      <c r="I49" s="1155"/>
      <c r="J49" s="1156"/>
      <c r="K49" s="63">
        <v>8</v>
      </c>
      <c r="L49" s="64">
        <v>8</v>
      </c>
      <c r="M49" s="64">
        <v>8</v>
      </c>
      <c r="N49" s="64">
        <v>6</v>
      </c>
      <c r="O49" s="65">
        <v>6</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2</v>
      </c>
      <c r="N50" s="64">
        <v>2</v>
      </c>
      <c r="O50" s="65">
        <v>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401</v>
      </c>
      <c r="L52" s="64">
        <v>403</v>
      </c>
      <c r="M52" s="64">
        <v>445</v>
      </c>
      <c r="N52" s="64">
        <v>446</v>
      </c>
      <c r="O52" s="65">
        <v>372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83</v>
      </c>
      <c r="L53" s="69">
        <v>104</v>
      </c>
      <c r="M53" s="69">
        <v>107</v>
      </c>
      <c r="N53" s="69">
        <v>86</v>
      </c>
      <c r="O53" s="70">
        <v>104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g/z1xVMG7L6IUTCRquOto81Xuo/RE4TrE0OHu8dZBNb1PfdpYBPlbwgJSbijw33A75dQBB2K7xMaSNKoV4tWQ==" saltValue="YtWsY2r0aNDrO7XxgIad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43">
        <v>4288</v>
      </c>
      <c r="J41" s="344">
        <v>4145</v>
      </c>
      <c r="K41" s="344">
        <v>3935</v>
      </c>
      <c r="L41" s="344">
        <v>3602</v>
      </c>
      <c r="M41" s="345">
        <v>3346</v>
      </c>
    </row>
    <row r="42" spans="2:13" ht="27.75" customHeight="1" x14ac:dyDescent="0.15">
      <c r="B42" s="1186"/>
      <c r="C42" s="1187"/>
      <c r="D42" s="106"/>
      <c r="E42" s="1190" t="s">
        <v>32</v>
      </c>
      <c r="F42" s="1190"/>
      <c r="G42" s="1190"/>
      <c r="H42" s="1191"/>
      <c r="I42" s="346" t="s">
        <v>485</v>
      </c>
      <c r="J42" s="347" t="s">
        <v>485</v>
      </c>
      <c r="K42" s="347" t="s">
        <v>485</v>
      </c>
      <c r="L42" s="347" t="s">
        <v>485</v>
      </c>
      <c r="M42" s="348" t="s">
        <v>485</v>
      </c>
    </row>
    <row r="43" spans="2:13" ht="27.75" customHeight="1" x14ac:dyDescent="0.15">
      <c r="B43" s="1186"/>
      <c r="C43" s="1187"/>
      <c r="D43" s="106"/>
      <c r="E43" s="1190" t="s">
        <v>33</v>
      </c>
      <c r="F43" s="1190"/>
      <c r="G43" s="1190"/>
      <c r="H43" s="1191"/>
      <c r="I43" s="346">
        <v>1150</v>
      </c>
      <c r="J43" s="347">
        <v>1048</v>
      </c>
      <c r="K43" s="347">
        <v>931</v>
      </c>
      <c r="L43" s="347">
        <v>851</v>
      </c>
      <c r="M43" s="348">
        <v>231</v>
      </c>
    </row>
    <row r="44" spans="2:13" ht="27.75" customHeight="1" x14ac:dyDescent="0.15">
      <c r="B44" s="1186"/>
      <c r="C44" s="1187"/>
      <c r="D44" s="106"/>
      <c r="E44" s="1190" t="s">
        <v>34</v>
      </c>
      <c r="F44" s="1190"/>
      <c r="G44" s="1190"/>
      <c r="H44" s="1191"/>
      <c r="I44" s="346">
        <v>34</v>
      </c>
      <c r="J44" s="347">
        <v>26</v>
      </c>
      <c r="K44" s="347">
        <v>19</v>
      </c>
      <c r="L44" s="347">
        <v>13</v>
      </c>
      <c r="M44" s="348">
        <v>8</v>
      </c>
    </row>
    <row r="45" spans="2:13" ht="27.75" customHeight="1" x14ac:dyDescent="0.15">
      <c r="B45" s="1186"/>
      <c r="C45" s="1187"/>
      <c r="D45" s="106"/>
      <c r="E45" s="1190" t="s">
        <v>35</v>
      </c>
      <c r="F45" s="1190"/>
      <c r="G45" s="1190"/>
      <c r="H45" s="1191"/>
      <c r="I45" s="346">
        <v>1049</v>
      </c>
      <c r="J45" s="347">
        <v>1028</v>
      </c>
      <c r="K45" s="347">
        <v>1049</v>
      </c>
      <c r="L45" s="347">
        <v>1064</v>
      </c>
      <c r="M45" s="348">
        <v>1045</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2188</v>
      </c>
      <c r="J50" s="347">
        <v>2188</v>
      </c>
      <c r="K50" s="347">
        <v>2215</v>
      </c>
      <c r="L50" s="347">
        <v>2138</v>
      </c>
      <c r="M50" s="348">
        <v>1980</v>
      </c>
    </row>
    <row r="51" spans="2:13" ht="27.75" customHeight="1" x14ac:dyDescent="0.15">
      <c r="B51" s="1186"/>
      <c r="C51" s="1187"/>
      <c r="D51" s="106"/>
      <c r="E51" s="1190" t="s">
        <v>42</v>
      </c>
      <c r="F51" s="1190"/>
      <c r="G51" s="1190"/>
      <c r="H51" s="1191"/>
      <c r="I51" s="346">
        <v>426</v>
      </c>
      <c r="J51" s="347">
        <v>320</v>
      </c>
      <c r="K51" s="347">
        <v>288</v>
      </c>
      <c r="L51" s="347">
        <v>216</v>
      </c>
      <c r="M51" s="348">
        <v>220</v>
      </c>
    </row>
    <row r="52" spans="2:13" ht="27.75" customHeight="1" x14ac:dyDescent="0.15">
      <c r="B52" s="1188"/>
      <c r="C52" s="1189"/>
      <c r="D52" s="106"/>
      <c r="E52" s="1190" t="s">
        <v>43</v>
      </c>
      <c r="F52" s="1190"/>
      <c r="G52" s="1190"/>
      <c r="H52" s="1191"/>
      <c r="I52" s="346">
        <v>3402</v>
      </c>
      <c r="J52" s="347">
        <v>3257</v>
      </c>
      <c r="K52" s="347">
        <v>3037</v>
      </c>
      <c r="L52" s="347">
        <v>2770</v>
      </c>
      <c r="M52" s="348">
        <v>2563</v>
      </c>
    </row>
    <row r="53" spans="2:13" ht="27.75" customHeight="1" thickBot="1" x14ac:dyDescent="0.2">
      <c r="B53" s="1192" t="s">
        <v>19</v>
      </c>
      <c r="C53" s="1193"/>
      <c r="D53" s="110"/>
      <c r="E53" s="1194" t="s">
        <v>44</v>
      </c>
      <c r="F53" s="1194"/>
      <c r="G53" s="1194"/>
      <c r="H53" s="1195"/>
      <c r="I53" s="349">
        <v>506</v>
      </c>
      <c r="J53" s="350">
        <v>483</v>
      </c>
      <c r="K53" s="350">
        <v>393</v>
      </c>
      <c r="L53" s="350">
        <v>405</v>
      </c>
      <c r="M53" s="351">
        <v>-133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Rf1yvtJGSKRtq3vctMKL62yjoMYhsKf8Ke3Vc7pdyDFO/o5w6sbbvbWTIwxhvmZU1ezwD2iU8s2EkDmacOYng==" saltValue="DdXl3hWPAvaZyjIhtSM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2"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623</v>
      </c>
      <c r="G55" s="352">
        <v>623</v>
      </c>
      <c r="H55" s="353">
        <v>623</v>
      </c>
    </row>
    <row r="56" spans="2:8" ht="52.5" customHeight="1" x14ac:dyDescent="0.15">
      <c r="B56" s="122"/>
      <c r="C56" s="1213" t="s">
        <v>47</v>
      </c>
      <c r="D56" s="1213"/>
      <c r="E56" s="1214"/>
      <c r="F56" s="354">
        <v>142</v>
      </c>
      <c r="G56" s="354">
        <v>150</v>
      </c>
      <c r="H56" s="355">
        <v>160</v>
      </c>
    </row>
    <row r="57" spans="2:8" ht="53.25" customHeight="1" x14ac:dyDescent="0.15">
      <c r="B57" s="122"/>
      <c r="C57" s="1215" t="s">
        <v>48</v>
      </c>
      <c r="D57" s="1215"/>
      <c r="E57" s="1216"/>
      <c r="F57" s="356">
        <v>1310</v>
      </c>
      <c r="G57" s="356">
        <v>1227</v>
      </c>
      <c r="H57" s="357">
        <v>1050</v>
      </c>
    </row>
    <row r="58" spans="2:8" ht="45.75" customHeight="1" x14ac:dyDescent="0.15">
      <c r="B58" s="123"/>
      <c r="C58" s="1203" t="s">
        <v>552</v>
      </c>
      <c r="D58" s="1204"/>
      <c r="E58" s="1205"/>
      <c r="F58" s="358">
        <v>499</v>
      </c>
      <c r="G58" s="358">
        <v>453</v>
      </c>
      <c r="H58" s="359">
        <v>342</v>
      </c>
    </row>
    <row r="59" spans="2:8" ht="45.75" customHeight="1" x14ac:dyDescent="0.15">
      <c r="B59" s="123"/>
      <c r="C59" s="1203" t="s">
        <v>553</v>
      </c>
      <c r="D59" s="1204"/>
      <c r="E59" s="1205"/>
      <c r="F59" s="358">
        <v>406</v>
      </c>
      <c r="G59" s="358">
        <v>406</v>
      </c>
      <c r="H59" s="359">
        <v>406</v>
      </c>
    </row>
    <row r="60" spans="2:8" ht="45.75" customHeight="1" x14ac:dyDescent="0.15">
      <c r="B60" s="123"/>
      <c r="C60" s="1203" t="s">
        <v>554</v>
      </c>
      <c r="D60" s="1204"/>
      <c r="E60" s="1205"/>
      <c r="F60" s="358">
        <v>169</v>
      </c>
      <c r="G60" s="358">
        <v>155</v>
      </c>
      <c r="H60" s="359">
        <v>81</v>
      </c>
    </row>
    <row r="61" spans="2:8" ht="45.75" customHeight="1" x14ac:dyDescent="0.15">
      <c r="B61" s="123"/>
      <c r="C61" s="1203" t="s">
        <v>555</v>
      </c>
      <c r="D61" s="1204"/>
      <c r="E61" s="1205"/>
      <c r="F61" s="358">
        <v>90</v>
      </c>
      <c r="G61" s="358">
        <v>106</v>
      </c>
      <c r="H61" s="359">
        <v>116</v>
      </c>
    </row>
    <row r="62" spans="2:8" ht="45.75" customHeight="1" thickBot="1" x14ac:dyDescent="0.2">
      <c r="B62" s="124"/>
      <c r="C62" s="1206" t="s">
        <v>556</v>
      </c>
      <c r="D62" s="1207"/>
      <c r="E62" s="1208"/>
      <c r="F62" s="360">
        <v>100</v>
      </c>
      <c r="G62" s="360">
        <v>50</v>
      </c>
      <c r="H62" s="361">
        <v>50</v>
      </c>
    </row>
    <row r="63" spans="2:8" ht="52.5" customHeight="1" thickBot="1" x14ac:dyDescent="0.2">
      <c r="B63" s="125"/>
      <c r="C63" s="1209" t="s">
        <v>49</v>
      </c>
      <c r="D63" s="1209"/>
      <c r="E63" s="1210"/>
      <c r="F63" s="362">
        <v>2074</v>
      </c>
      <c r="G63" s="362">
        <v>2000</v>
      </c>
      <c r="H63" s="363">
        <v>1833</v>
      </c>
    </row>
    <row r="64" spans="2:8" x14ac:dyDescent="0.15"/>
  </sheetData>
  <sheetProtection algorithmName="SHA-512" hashValue="k0toOKImTEokDQjUwB/5j6CB/WvK3AABGfa+iqX6syQ1pGFMhjxDMb6ccsAoK6ONb6bmjIxh2eLBwD79ZG/7/Q==" saltValue="PcLTfriUBtheXMcf7wrb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385725</v>
      </c>
      <c r="E3" s="144"/>
      <c r="F3" s="145">
        <v>332350</v>
      </c>
      <c r="G3" s="146"/>
      <c r="H3" s="147"/>
    </row>
    <row r="4" spans="1:8" x14ac:dyDescent="0.15">
      <c r="A4" s="148"/>
      <c r="B4" s="149"/>
      <c r="C4" s="150"/>
      <c r="D4" s="151">
        <v>352754</v>
      </c>
      <c r="E4" s="152"/>
      <c r="F4" s="153">
        <v>200453</v>
      </c>
      <c r="G4" s="154"/>
      <c r="H4" s="155"/>
    </row>
    <row r="5" spans="1:8" x14ac:dyDescent="0.15">
      <c r="A5" s="136" t="s">
        <v>517</v>
      </c>
      <c r="B5" s="141"/>
      <c r="C5" s="142"/>
      <c r="D5" s="143">
        <v>193667</v>
      </c>
      <c r="E5" s="144"/>
      <c r="F5" s="145">
        <v>362690</v>
      </c>
      <c r="G5" s="146"/>
      <c r="H5" s="147"/>
    </row>
    <row r="6" spans="1:8" x14ac:dyDescent="0.15">
      <c r="A6" s="148"/>
      <c r="B6" s="149"/>
      <c r="C6" s="150"/>
      <c r="D6" s="151">
        <v>146569</v>
      </c>
      <c r="E6" s="152"/>
      <c r="F6" s="153">
        <v>172580</v>
      </c>
      <c r="G6" s="154"/>
      <c r="H6" s="155"/>
    </row>
    <row r="7" spans="1:8" x14ac:dyDescent="0.15">
      <c r="A7" s="136" t="s">
        <v>518</v>
      </c>
      <c r="B7" s="141"/>
      <c r="C7" s="142"/>
      <c r="D7" s="143">
        <v>122195</v>
      </c>
      <c r="E7" s="144"/>
      <c r="F7" s="145">
        <v>296093</v>
      </c>
      <c r="G7" s="146"/>
      <c r="H7" s="147"/>
    </row>
    <row r="8" spans="1:8" x14ac:dyDescent="0.15">
      <c r="A8" s="148"/>
      <c r="B8" s="149"/>
      <c r="C8" s="150"/>
      <c r="D8" s="151">
        <v>66126</v>
      </c>
      <c r="E8" s="152"/>
      <c r="F8" s="153">
        <v>140545</v>
      </c>
      <c r="G8" s="154"/>
      <c r="H8" s="155"/>
    </row>
    <row r="9" spans="1:8" x14ac:dyDescent="0.15">
      <c r="A9" s="136" t="s">
        <v>519</v>
      </c>
      <c r="B9" s="141"/>
      <c r="C9" s="142"/>
      <c r="D9" s="143">
        <v>92760</v>
      </c>
      <c r="E9" s="144"/>
      <c r="F9" s="145">
        <v>308655</v>
      </c>
      <c r="G9" s="146"/>
      <c r="H9" s="147"/>
    </row>
    <row r="10" spans="1:8" x14ac:dyDescent="0.15">
      <c r="A10" s="148"/>
      <c r="B10" s="149"/>
      <c r="C10" s="150"/>
      <c r="D10" s="151">
        <v>90643</v>
      </c>
      <c r="E10" s="152"/>
      <c r="F10" s="153">
        <v>169887</v>
      </c>
      <c r="G10" s="154"/>
      <c r="H10" s="155"/>
    </row>
    <row r="11" spans="1:8" x14ac:dyDescent="0.15">
      <c r="A11" s="136" t="s">
        <v>520</v>
      </c>
      <c r="B11" s="141"/>
      <c r="C11" s="142"/>
      <c r="D11" s="143">
        <v>104164</v>
      </c>
      <c r="E11" s="144"/>
      <c r="F11" s="145">
        <v>325476</v>
      </c>
      <c r="G11" s="146"/>
      <c r="H11" s="147"/>
    </row>
    <row r="12" spans="1:8" x14ac:dyDescent="0.15">
      <c r="A12" s="148"/>
      <c r="B12" s="149"/>
      <c r="C12" s="156"/>
      <c r="D12" s="151">
        <v>87853</v>
      </c>
      <c r="E12" s="152"/>
      <c r="F12" s="153">
        <v>190204</v>
      </c>
      <c r="G12" s="154"/>
      <c r="H12" s="155"/>
    </row>
    <row r="13" spans="1:8" x14ac:dyDescent="0.15">
      <c r="A13" s="136"/>
      <c r="B13" s="141"/>
      <c r="C13" s="157"/>
      <c r="D13" s="158">
        <v>179702</v>
      </c>
      <c r="E13" s="159"/>
      <c r="F13" s="160">
        <v>325053</v>
      </c>
      <c r="G13" s="161"/>
      <c r="H13" s="147"/>
    </row>
    <row r="14" spans="1:8" x14ac:dyDescent="0.15">
      <c r="A14" s="148"/>
      <c r="B14" s="149"/>
      <c r="C14" s="150"/>
      <c r="D14" s="151">
        <v>148789</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6.16</v>
      </c>
      <c r="C19" s="162">
        <f>ROUND(VALUE(SUBSTITUTE(実質収支比率等に係る経年分析!G$48,"▲","-")),2)</f>
        <v>4.46</v>
      </c>
      <c r="D19" s="162">
        <f>ROUND(VALUE(SUBSTITUTE(実質収支比率等に係る経年分析!H$48,"▲","-")),2)</f>
        <v>5.56</v>
      </c>
      <c r="E19" s="162">
        <f>ROUND(VALUE(SUBSTITUTE(実質収支比率等に係る経年分析!I$48,"▲","-")),2)</f>
        <v>4.09</v>
      </c>
      <c r="F19" s="162">
        <f>ROUND(VALUE(SUBSTITUTE(実質収支比率等に係る経年分析!J$48,"▲","-")),2)</f>
        <v>5.23</v>
      </c>
    </row>
    <row r="20" spans="1:11" x14ac:dyDescent="0.15">
      <c r="A20" s="162" t="s">
        <v>53</v>
      </c>
      <c r="B20" s="162">
        <f>ROUND(VALUE(SUBSTITUTE(実質収支比率等に係る経年分析!F$47,"▲","-")),2)</f>
        <v>32.590000000000003</v>
      </c>
      <c r="C20" s="162">
        <f>ROUND(VALUE(SUBSTITUTE(実質収支比率等に係る経年分析!G$47,"▲","-")),2)</f>
        <v>29.74</v>
      </c>
      <c r="D20" s="162">
        <f>ROUND(VALUE(SUBSTITUTE(実質収支比率等に係る経年分析!H$47,"▲","-")),2)</f>
        <v>30.04</v>
      </c>
      <c r="E20" s="162">
        <f>ROUND(VALUE(SUBSTITUTE(実質収支比率等に係る経年分析!I$47,"▲","-")),2)</f>
        <v>29.64</v>
      </c>
      <c r="F20" s="162">
        <f>ROUND(VALUE(SUBSTITUTE(実質収支比率等に係る経年分析!J$47,"▲","-")),2)</f>
        <v>29.58</v>
      </c>
    </row>
    <row r="21" spans="1:11" x14ac:dyDescent="0.15">
      <c r="A21" s="162" t="s">
        <v>54</v>
      </c>
      <c r="B21" s="162">
        <f>IF(ISNUMBER(VALUE(SUBSTITUTE(実質収支比率等に係る経年分析!F$49,"▲","-"))),ROUND(VALUE(SUBSTITUTE(実質収支比率等に係る経年分析!F$49,"▲","-")),2),NA())</f>
        <v>-1.1399999999999999</v>
      </c>
      <c r="C21" s="162">
        <f>IF(ISNUMBER(VALUE(SUBSTITUTE(実質収支比率等に係る経年分析!G$49,"▲","-"))),ROUND(VALUE(SUBSTITUTE(実質収支比率等に係る経年分析!G$49,"▲","-")),2),NA())</f>
        <v>-1.1599999999999999</v>
      </c>
      <c r="D21" s="162">
        <f>IF(ISNUMBER(VALUE(SUBSTITUTE(実質収支比率等に係る経年分析!H$49,"▲","-"))),ROUND(VALUE(SUBSTITUTE(実質収支比率等に係る経年分析!H$49,"▲","-")),2),NA())</f>
        <v>1.06</v>
      </c>
      <c r="E21" s="162">
        <f>IF(ISNUMBER(VALUE(SUBSTITUTE(実質収支比率等に係る経年分析!I$49,"▲","-"))),ROUND(VALUE(SUBSTITUTE(実質収支比率等に係る経年分析!I$49,"▲","-")),2),NA())</f>
        <v>-1.39</v>
      </c>
      <c r="F21" s="162">
        <f>IF(ISNUMBER(VALUE(SUBSTITUTE(実質収支比率等に係る経年分析!J$49,"▲","-"))),ROUND(VALUE(SUBSTITUTE(実質収支比率等に係る経年分析!J$49,"▲","-")),2),NA())</f>
        <v>1.1599999999999999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0.18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6.52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2.23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2.4500000000000002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4.09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5.22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401</v>
      </c>
      <c r="E42" s="164"/>
      <c r="F42" s="164"/>
      <c r="G42" s="164">
        <f>'実質公債費比率（分子）の構造'!L$52</f>
        <v>403</v>
      </c>
      <c r="H42" s="164"/>
      <c r="I42" s="164"/>
      <c r="J42" s="164">
        <f>'実質公債費比率（分子）の構造'!M$52</f>
        <v>445</v>
      </c>
      <c r="K42" s="164"/>
      <c r="L42" s="164"/>
      <c r="M42" s="164">
        <f>'実質公債費比率（分子）の構造'!N$52</f>
        <v>446</v>
      </c>
      <c r="N42" s="164"/>
      <c r="O42" s="164"/>
      <c r="P42" s="164">
        <f>'実質公債費比率（分子）の構造'!O$52</f>
        <v>372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8</v>
      </c>
      <c r="C45" s="164"/>
      <c r="D45" s="164"/>
      <c r="E45" s="164">
        <f>'実質公債費比率（分子）の構造'!L$49</f>
        <v>8</v>
      </c>
      <c r="F45" s="164"/>
      <c r="G45" s="164"/>
      <c r="H45" s="164">
        <f>'実質公債費比率（分子）の構造'!M$49</f>
        <v>8</v>
      </c>
      <c r="I45" s="164"/>
      <c r="J45" s="164"/>
      <c r="K45" s="164">
        <f>'実質公債費比率（分子）の構造'!N$49</f>
        <v>6</v>
      </c>
      <c r="L45" s="164"/>
      <c r="M45" s="164"/>
      <c r="N45" s="164">
        <f>'実質公債費比率（分子）の構造'!O$49</f>
        <v>6</v>
      </c>
      <c r="O45" s="164"/>
      <c r="P45" s="164"/>
    </row>
    <row r="46" spans="1:16" x14ac:dyDescent="0.15">
      <c r="A46" s="164" t="s">
        <v>64</v>
      </c>
      <c r="B46" s="164">
        <f>'実質公債費比率（分子）の構造'!K$48</f>
        <v>135</v>
      </c>
      <c r="C46" s="164"/>
      <c r="D46" s="164"/>
      <c r="E46" s="164">
        <f>'実質公債費比率（分子）の構造'!L$48</f>
        <v>130</v>
      </c>
      <c r="F46" s="164"/>
      <c r="G46" s="164"/>
      <c r="H46" s="164">
        <f>'実質公債費比率（分子）の構造'!M$48</f>
        <v>122</v>
      </c>
      <c r="I46" s="164"/>
      <c r="J46" s="164"/>
      <c r="K46" s="164">
        <f>'実質公債費比率（分子）の構造'!N$48</f>
        <v>122</v>
      </c>
      <c r="L46" s="164"/>
      <c r="M46" s="164"/>
      <c r="N46" s="164">
        <f>'実質公債費比率（分子）の構造'!O$48</f>
        <v>88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341</v>
      </c>
      <c r="C49" s="164"/>
      <c r="D49" s="164"/>
      <c r="E49" s="164">
        <f>'実質公債費比率（分子）の構造'!L$45</f>
        <v>369</v>
      </c>
      <c r="F49" s="164"/>
      <c r="G49" s="164"/>
      <c r="H49" s="164">
        <f>'実質公債費比率（分子）の構造'!M$45</f>
        <v>420</v>
      </c>
      <c r="I49" s="164"/>
      <c r="J49" s="164"/>
      <c r="K49" s="164">
        <f>'実質公債費比率（分子）の構造'!N$45</f>
        <v>402</v>
      </c>
      <c r="L49" s="164"/>
      <c r="M49" s="164"/>
      <c r="N49" s="164">
        <f>'実質公債費比率（分子）の構造'!O$45</f>
        <v>380</v>
      </c>
      <c r="O49" s="164"/>
      <c r="P49" s="164"/>
    </row>
    <row r="50" spans="1:16" x14ac:dyDescent="0.15">
      <c r="A50" s="164" t="s">
        <v>67</v>
      </c>
      <c r="B50" s="164" t="e">
        <f>NA()</f>
        <v>#N/A</v>
      </c>
      <c r="C50" s="164">
        <f>IF(ISNUMBER('実質公債費比率（分子）の構造'!K$53),'実質公債費比率（分子）の構造'!K$53,NA())</f>
        <v>83</v>
      </c>
      <c r="D50" s="164" t="e">
        <f>NA()</f>
        <v>#N/A</v>
      </c>
      <c r="E50" s="164" t="e">
        <f>NA()</f>
        <v>#N/A</v>
      </c>
      <c r="F50" s="164">
        <f>IF(ISNUMBER('実質公債費比率（分子）の構造'!L$53),'実質公債費比率（分子）の構造'!L$53,NA())</f>
        <v>104</v>
      </c>
      <c r="G50" s="164" t="e">
        <f>NA()</f>
        <v>#N/A</v>
      </c>
      <c r="H50" s="164" t="e">
        <f>NA()</f>
        <v>#N/A</v>
      </c>
      <c r="I50" s="164">
        <f>IF(ISNUMBER('実質公債費比率（分子）の構造'!M$53),'実質公債費比率（分子）の構造'!M$53,NA())</f>
        <v>107</v>
      </c>
      <c r="J50" s="164" t="e">
        <f>NA()</f>
        <v>#N/A</v>
      </c>
      <c r="K50" s="164" t="e">
        <f>NA()</f>
        <v>#N/A</v>
      </c>
      <c r="L50" s="164">
        <f>IF(ISNUMBER('実質公債費比率（分子）の構造'!N$53),'実質公債費比率（分子）の構造'!N$53,NA())</f>
        <v>86</v>
      </c>
      <c r="M50" s="164" t="e">
        <f>NA()</f>
        <v>#N/A</v>
      </c>
      <c r="N50" s="164" t="e">
        <f>NA()</f>
        <v>#N/A</v>
      </c>
      <c r="O50" s="164">
        <f>IF(ISNUMBER('実質公債費比率（分子）の構造'!O$53),'実質公債費比率（分子）の構造'!O$53,NA())</f>
        <v>104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3402</v>
      </c>
      <c r="E56" s="163"/>
      <c r="F56" s="163"/>
      <c r="G56" s="163">
        <f>'将来負担比率（分子）の構造'!J$52</f>
        <v>3257</v>
      </c>
      <c r="H56" s="163"/>
      <c r="I56" s="163"/>
      <c r="J56" s="163">
        <f>'将来負担比率（分子）の構造'!K$52</f>
        <v>3037</v>
      </c>
      <c r="K56" s="163"/>
      <c r="L56" s="163"/>
      <c r="M56" s="163">
        <f>'将来負担比率（分子）の構造'!L$52</f>
        <v>2770</v>
      </c>
      <c r="N56" s="163"/>
      <c r="O56" s="163"/>
      <c r="P56" s="163">
        <f>'将来負担比率（分子）の構造'!M$52</f>
        <v>2563</v>
      </c>
    </row>
    <row r="57" spans="1:16" x14ac:dyDescent="0.15">
      <c r="A57" s="163" t="s">
        <v>42</v>
      </c>
      <c r="B57" s="163"/>
      <c r="C57" s="163"/>
      <c r="D57" s="163">
        <f>'将来負担比率（分子）の構造'!I$51</f>
        <v>426</v>
      </c>
      <c r="E57" s="163"/>
      <c r="F57" s="163"/>
      <c r="G57" s="163">
        <f>'将来負担比率（分子）の構造'!J$51</f>
        <v>320</v>
      </c>
      <c r="H57" s="163"/>
      <c r="I57" s="163"/>
      <c r="J57" s="163">
        <f>'将来負担比率（分子）の構造'!K$51</f>
        <v>288</v>
      </c>
      <c r="K57" s="163"/>
      <c r="L57" s="163"/>
      <c r="M57" s="163">
        <f>'将来負担比率（分子）の構造'!L$51</f>
        <v>216</v>
      </c>
      <c r="N57" s="163"/>
      <c r="O57" s="163"/>
      <c r="P57" s="163">
        <f>'将来負担比率（分子）の構造'!M$51</f>
        <v>220</v>
      </c>
    </row>
    <row r="58" spans="1:16" x14ac:dyDescent="0.15">
      <c r="A58" s="163" t="s">
        <v>41</v>
      </c>
      <c r="B58" s="163"/>
      <c r="C58" s="163"/>
      <c r="D58" s="163">
        <f>'将来負担比率（分子）の構造'!I$50</f>
        <v>2188</v>
      </c>
      <c r="E58" s="163"/>
      <c r="F58" s="163"/>
      <c r="G58" s="163">
        <f>'将来負担比率（分子）の構造'!J$50</f>
        <v>2188</v>
      </c>
      <c r="H58" s="163"/>
      <c r="I58" s="163"/>
      <c r="J58" s="163">
        <f>'将来負担比率（分子）の構造'!K$50</f>
        <v>2215</v>
      </c>
      <c r="K58" s="163"/>
      <c r="L58" s="163"/>
      <c r="M58" s="163">
        <f>'将来負担比率（分子）の構造'!L$50</f>
        <v>2138</v>
      </c>
      <c r="N58" s="163"/>
      <c r="O58" s="163"/>
      <c r="P58" s="163">
        <f>'将来負担比率（分子）の構造'!M$50</f>
        <v>1980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1049</v>
      </c>
      <c r="C62" s="163"/>
      <c r="D62" s="163"/>
      <c r="E62" s="163">
        <f>'将来負担比率（分子）の構造'!J$45</f>
        <v>1028</v>
      </c>
      <c r="F62" s="163"/>
      <c r="G62" s="163"/>
      <c r="H62" s="163">
        <f>'将来負担比率（分子）の構造'!K$45</f>
        <v>1049</v>
      </c>
      <c r="I62" s="163"/>
      <c r="J62" s="163"/>
      <c r="K62" s="163">
        <f>'将来負担比率（分子）の構造'!L$45</f>
        <v>1064</v>
      </c>
      <c r="L62" s="163"/>
      <c r="M62" s="163"/>
      <c r="N62" s="163">
        <f>'将来負担比率（分子）の構造'!M$45</f>
        <v>1045</v>
      </c>
      <c r="O62" s="163"/>
      <c r="P62" s="163"/>
    </row>
    <row r="63" spans="1:16" x14ac:dyDescent="0.15">
      <c r="A63" s="163" t="s">
        <v>34</v>
      </c>
      <c r="B63" s="163">
        <f>'将来負担比率（分子）の構造'!I$44</f>
        <v>34</v>
      </c>
      <c r="C63" s="163"/>
      <c r="D63" s="163"/>
      <c r="E63" s="163">
        <f>'将来負担比率（分子）の構造'!J$44</f>
        <v>26</v>
      </c>
      <c r="F63" s="163"/>
      <c r="G63" s="163"/>
      <c r="H63" s="163">
        <f>'将来負担比率（分子）の構造'!K$44</f>
        <v>19</v>
      </c>
      <c r="I63" s="163"/>
      <c r="J63" s="163"/>
      <c r="K63" s="163">
        <f>'将来負担比率（分子）の構造'!L$44</f>
        <v>13</v>
      </c>
      <c r="L63" s="163"/>
      <c r="M63" s="163"/>
      <c r="N63" s="163">
        <f>'将来負担比率（分子）の構造'!M$44</f>
        <v>8</v>
      </c>
      <c r="O63" s="163"/>
      <c r="P63" s="163"/>
    </row>
    <row r="64" spans="1:16" x14ac:dyDescent="0.15">
      <c r="A64" s="163" t="s">
        <v>33</v>
      </c>
      <c r="B64" s="163">
        <f>'将来負担比率（分子）の構造'!I$43</f>
        <v>1150</v>
      </c>
      <c r="C64" s="163"/>
      <c r="D64" s="163"/>
      <c r="E64" s="163">
        <f>'将来負担比率（分子）の構造'!J$43</f>
        <v>1048</v>
      </c>
      <c r="F64" s="163"/>
      <c r="G64" s="163"/>
      <c r="H64" s="163">
        <f>'将来負担比率（分子）の構造'!K$43</f>
        <v>931</v>
      </c>
      <c r="I64" s="163"/>
      <c r="J64" s="163"/>
      <c r="K64" s="163">
        <f>'将来負担比率（分子）の構造'!L$43</f>
        <v>851</v>
      </c>
      <c r="L64" s="163"/>
      <c r="M64" s="163"/>
      <c r="N64" s="163">
        <f>'将来負担比率（分子）の構造'!M$43</f>
        <v>231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4288</v>
      </c>
      <c r="C66" s="163"/>
      <c r="D66" s="163"/>
      <c r="E66" s="163">
        <f>'将来負担比率（分子）の構造'!J$41</f>
        <v>4145</v>
      </c>
      <c r="F66" s="163"/>
      <c r="G66" s="163"/>
      <c r="H66" s="163">
        <f>'将来負担比率（分子）の構造'!K$41</f>
        <v>3935</v>
      </c>
      <c r="I66" s="163"/>
      <c r="J66" s="163"/>
      <c r="K66" s="163">
        <f>'将来負担比率（分子）の構造'!L$41</f>
        <v>3602</v>
      </c>
      <c r="L66" s="163"/>
      <c r="M66" s="163"/>
      <c r="N66" s="163">
        <f>'将来負担比率（分子）の構造'!M$41</f>
        <v>3346</v>
      </c>
      <c r="O66" s="163"/>
      <c r="P66" s="163"/>
    </row>
    <row r="67" spans="1:16" x14ac:dyDescent="0.15">
      <c r="A67" s="163" t="s">
        <v>71</v>
      </c>
      <c r="B67" s="163" t="e">
        <f>NA()</f>
        <v>#N/A</v>
      </c>
      <c r="C67" s="163">
        <f>IF(ISNUMBER('将来負担比率（分子）の構造'!I$53), IF('将来負担比率（分子）の構造'!I$53 &lt; 0, 0, '将来負担比率（分子）の構造'!I$53), NA())</f>
        <v>506</v>
      </c>
      <c r="D67" s="163" t="e">
        <f>NA()</f>
        <v>#N/A</v>
      </c>
      <c r="E67" s="163" t="e">
        <f>NA()</f>
        <v>#N/A</v>
      </c>
      <c r="F67" s="163">
        <f>IF(ISNUMBER('将来負担比率（分子）の構造'!J$53), IF('将来負担比率（分子）の構造'!J$53 &lt; 0, 0, '将来負担比率（分子）の構造'!J$53), NA())</f>
        <v>483</v>
      </c>
      <c r="G67" s="163" t="e">
        <f>NA()</f>
        <v>#N/A</v>
      </c>
      <c r="H67" s="163" t="e">
        <f>NA()</f>
        <v>#N/A</v>
      </c>
      <c r="I67" s="163">
        <f>IF(ISNUMBER('将来負担比率（分子）の構造'!K$53), IF('将来負担比率（分子）の構造'!K$53 &lt; 0, 0, '将来負担比率（分子）の構造'!K$53), NA())</f>
        <v>393</v>
      </c>
      <c r="J67" s="163" t="e">
        <f>NA()</f>
        <v>#N/A</v>
      </c>
      <c r="K67" s="163" t="e">
        <f>NA()</f>
        <v>#N/A</v>
      </c>
      <c r="L67" s="163">
        <f>IF(ISNUMBER('将来負担比率（分子）の構造'!L$53), IF('将来負担比率（分子）の構造'!L$53 &lt; 0, 0, '将来負担比率（分子）の構造'!L$53), NA())</f>
        <v>405</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623</v>
      </c>
      <c r="C72" s="167">
        <f>基金残高に係る経年分析!G55</f>
        <v>623</v>
      </c>
      <c r="D72" s="167">
        <f>基金残高に係る経年分析!H55</f>
        <v>623</v>
      </c>
    </row>
    <row r="73" spans="1:16" x14ac:dyDescent="0.15">
      <c r="A73" s="166" t="s">
        <v>74</v>
      </c>
      <c r="B73" s="167">
        <f>基金残高に係る経年分析!F56</f>
        <v>142</v>
      </c>
      <c r="C73" s="167">
        <f>基金残高に係る経年分析!G56</f>
        <v>150</v>
      </c>
      <c r="D73" s="167">
        <f>基金残高に係る経年分析!H56</f>
        <v>160</v>
      </c>
    </row>
    <row r="74" spans="1:16" x14ac:dyDescent="0.15">
      <c r="A74" s="166" t="s">
        <v>75</v>
      </c>
      <c r="B74" s="167">
        <f>基金残高に係る経年分析!F57</f>
        <v>1310</v>
      </c>
      <c r="C74" s="167">
        <f>基金残高に係る経年分析!G57</f>
        <v>1227</v>
      </c>
      <c r="D74" s="167">
        <f>基金残高に係る経年分析!H57</f>
        <v>1050</v>
      </c>
    </row>
  </sheetData>
  <sheetProtection algorithmName="SHA-512" hashValue="YgN1apceuIfPJgsQGviwQjCoMAb2c1GdnUf1kzEstuweuQWpr/lw7XLF0Kt9HGRalD60S5+CGq5bdk6dBazoXg==" saltValue="83SUKNMY2LSa0vDLvJRq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175369</v>
      </c>
      <c r="S5" s="677"/>
      <c r="T5" s="677"/>
      <c r="U5" s="677"/>
      <c r="V5" s="677"/>
      <c r="W5" s="677"/>
      <c r="X5" s="677"/>
      <c r="Y5" s="702"/>
      <c r="Z5" s="715">
        <v>5.2</v>
      </c>
      <c r="AA5" s="715"/>
      <c r="AB5" s="715"/>
      <c r="AC5" s="715"/>
      <c r="AD5" s="716">
        <v>175369</v>
      </c>
      <c r="AE5" s="716"/>
      <c r="AF5" s="716"/>
      <c r="AG5" s="716"/>
      <c r="AH5" s="716"/>
      <c r="AI5" s="716"/>
      <c r="AJ5" s="716"/>
      <c r="AK5" s="716"/>
      <c r="AL5" s="703">
        <v>8.1999999999999993</v>
      </c>
      <c r="AM5" s="685"/>
      <c r="AN5" s="685"/>
      <c r="AO5" s="704"/>
      <c r="AP5" s="679" t="s">
        <v>216</v>
      </c>
      <c r="AQ5" s="680"/>
      <c r="AR5" s="680"/>
      <c r="AS5" s="680"/>
      <c r="AT5" s="680"/>
      <c r="AU5" s="680"/>
      <c r="AV5" s="680"/>
      <c r="AW5" s="680"/>
      <c r="AX5" s="680"/>
      <c r="AY5" s="680"/>
      <c r="AZ5" s="680"/>
      <c r="BA5" s="680"/>
      <c r="BB5" s="680"/>
      <c r="BC5" s="680"/>
      <c r="BD5" s="680"/>
      <c r="BE5" s="680"/>
      <c r="BF5" s="681"/>
      <c r="BG5" s="621">
        <v>170305</v>
      </c>
      <c r="BH5" s="622"/>
      <c r="BI5" s="622"/>
      <c r="BJ5" s="622"/>
      <c r="BK5" s="622"/>
      <c r="BL5" s="622"/>
      <c r="BM5" s="622"/>
      <c r="BN5" s="623"/>
      <c r="BO5" s="659">
        <v>97.1</v>
      </c>
      <c r="BP5" s="659"/>
      <c r="BQ5" s="659"/>
      <c r="BR5" s="659"/>
      <c r="BS5" s="660">
        <v>5229</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17362</v>
      </c>
      <c r="S6" s="622"/>
      <c r="T6" s="622"/>
      <c r="U6" s="622"/>
      <c r="V6" s="622"/>
      <c r="W6" s="622"/>
      <c r="X6" s="622"/>
      <c r="Y6" s="623"/>
      <c r="Z6" s="659">
        <v>0.5</v>
      </c>
      <c r="AA6" s="659"/>
      <c r="AB6" s="659"/>
      <c r="AC6" s="659"/>
      <c r="AD6" s="660">
        <v>17362</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170305</v>
      </c>
      <c r="BH6" s="622"/>
      <c r="BI6" s="622"/>
      <c r="BJ6" s="622"/>
      <c r="BK6" s="622"/>
      <c r="BL6" s="622"/>
      <c r="BM6" s="622"/>
      <c r="BN6" s="623"/>
      <c r="BO6" s="659">
        <v>97.1</v>
      </c>
      <c r="BP6" s="659"/>
      <c r="BQ6" s="659"/>
      <c r="BR6" s="659"/>
      <c r="BS6" s="660">
        <v>5229</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52963</v>
      </c>
      <c r="CS6" s="622"/>
      <c r="CT6" s="622"/>
      <c r="CU6" s="622"/>
      <c r="CV6" s="622"/>
      <c r="CW6" s="622"/>
      <c r="CX6" s="622"/>
      <c r="CY6" s="623"/>
      <c r="CZ6" s="703">
        <v>1.6</v>
      </c>
      <c r="DA6" s="685"/>
      <c r="DB6" s="685"/>
      <c r="DC6" s="705"/>
      <c r="DD6" s="627" t="s">
        <v>122</v>
      </c>
      <c r="DE6" s="622"/>
      <c r="DF6" s="622"/>
      <c r="DG6" s="622"/>
      <c r="DH6" s="622"/>
      <c r="DI6" s="622"/>
      <c r="DJ6" s="622"/>
      <c r="DK6" s="622"/>
      <c r="DL6" s="622"/>
      <c r="DM6" s="622"/>
      <c r="DN6" s="622"/>
      <c r="DO6" s="622"/>
      <c r="DP6" s="623"/>
      <c r="DQ6" s="627">
        <v>52963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81</v>
      </c>
      <c r="S7" s="622"/>
      <c r="T7" s="622"/>
      <c r="U7" s="622"/>
      <c r="V7" s="622"/>
      <c r="W7" s="622"/>
      <c r="X7" s="622"/>
      <c r="Y7" s="623"/>
      <c r="Z7" s="659">
        <v>0</v>
      </c>
      <c r="AA7" s="659"/>
      <c r="AB7" s="659"/>
      <c r="AC7" s="659"/>
      <c r="AD7" s="660">
        <v>81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85882</v>
      </c>
      <c r="BH7" s="622"/>
      <c r="BI7" s="622"/>
      <c r="BJ7" s="622"/>
      <c r="BK7" s="622"/>
      <c r="BL7" s="622"/>
      <c r="BM7" s="622"/>
      <c r="BN7" s="623"/>
      <c r="BO7" s="659">
        <v>49</v>
      </c>
      <c r="BP7" s="659"/>
      <c r="BQ7" s="659"/>
      <c r="BR7" s="659"/>
      <c r="BS7" s="660">
        <v>5229</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726750</v>
      </c>
      <c r="CS7" s="622"/>
      <c r="CT7" s="622"/>
      <c r="CU7" s="622"/>
      <c r="CV7" s="622"/>
      <c r="CW7" s="622"/>
      <c r="CX7" s="622"/>
      <c r="CY7" s="623"/>
      <c r="CZ7" s="659">
        <v>22.1</v>
      </c>
      <c r="DA7" s="659"/>
      <c r="DB7" s="659"/>
      <c r="DC7" s="659"/>
      <c r="DD7" s="627">
        <v>62889</v>
      </c>
      <c r="DE7" s="622"/>
      <c r="DF7" s="622"/>
      <c r="DG7" s="622"/>
      <c r="DH7" s="622"/>
      <c r="DI7" s="622"/>
      <c r="DJ7" s="622"/>
      <c r="DK7" s="622"/>
      <c r="DL7" s="622"/>
      <c r="DM7" s="622"/>
      <c r="DN7" s="622"/>
      <c r="DO7" s="622"/>
      <c r="DP7" s="623"/>
      <c r="DQ7" s="627">
        <v>528818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783</v>
      </c>
      <c r="S8" s="622"/>
      <c r="T8" s="622"/>
      <c r="U8" s="622"/>
      <c r="V8" s="622"/>
      <c r="W8" s="622"/>
      <c r="X8" s="622"/>
      <c r="Y8" s="623"/>
      <c r="Z8" s="659">
        <v>0</v>
      </c>
      <c r="AA8" s="659"/>
      <c r="AB8" s="659"/>
      <c r="AC8" s="659"/>
      <c r="AD8" s="660">
        <v>783</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2958</v>
      </c>
      <c r="BH8" s="622"/>
      <c r="BI8" s="622"/>
      <c r="BJ8" s="622"/>
      <c r="BK8" s="622"/>
      <c r="BL8" s="622"/>
      <c r="BM8" s="622"/>
      <c r="BN8" s="623"/>
      <c r="BO8" s="659">
        <v>1.7</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872945</v>
      </c>
      <c r="CS8" s="622"/>
      <c r="CT8" s="622"/>
      <c r="CU8" s="622"/>
      <c r="CV8" s="622"/>
      <c r="CW8" s="622"/>
      <c r="CX8" s="622"/>
      <c r="CY8" s="623"/>
      <c r="CZ8" s="659">
        <v>26.6</v>
      </c>
      <c r="DA8" s="659"/>
      <c r="DB8" s="659"/>
      <c r="DC8" s="659"/>
      <c r="DD8" s="627" t="s">
        <v>122</v>
      </c>
      <c r="DE8" s="622"/>
      <c r="DF8" s="622"/>
      <c r="DG8" s="622"/>
      <c r="DH8" s="622"/>
      <c r="DI8" s="622"/>
      <c r="DJ8" s="622"/>
      <c r="DK8" s="622"/>
      <c r="DL8" s="622"/>
      <c r="DM8" s="622"/>
      <c r="DN8" s="622"/>
      <c r="DO8" s="622"/>
      <c r="DP8" s="623"/>
      <c r="DQ8" s="627">
        <v>498161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1207</v>
      </c>
      <c r="S9" s="622"/>
      <c r="T9" s="622"/>
      <c r="U9" s="622"/>
      <c r="V9" s="622"/>
      <c r="W9" s="622"/>
      <c r="X9" s="622"/>
      <c r="Y9" s="623"/>
      <c r="Z9" s="659">
        <v>0</v>
      </c>
      <c r="AA9" s="659"/>
      <c r="AB9" s="659"/>
      <c r="AC9" s="659"/>
      <c r="AD9" s="660">
        <v>1207</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59743</v>
      </c>
      <c r="BH9" s="622"/>
      <c r="BI9" s="622"/>
      <c r="BJ9" s="622"/>
      <c r="BK9" s="622"/>
      <c r="BL9" s="622"/>
      <c r="BM9" s="622"/>
      <c r="BN9" s="623"/>
      <c r="BO9" s="659">
        <v>34.1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225922</v>
      </c>
      <c r="CS9" s="622"/>
      <c r="CT9" s="622"/>
      <c r="CU9" s="622"/>
      <c r="CV9" s="622"/>
      <c r="CW9" s="622"/>
      <c r="CX9" s="622"/>
      <c r="CY9" s="623"/>
      <c r="CZ9" s="659">
        <v>6.9</v>
      </c>
      <c r="DA9" s="659"/>
      <c r="DB9" s="659"/>
      <c r="DC9" s="659"/>
      <c r="DD9" s="627">
        <v>3740</v>
      </c>
      <c r="DE9" s="622"/>
      <c r="DF9" s="622"/>
      <c r="DG9" s="622"/>
      <c r="DH9" s="622"/>
      <c r="DI9" s="622"/>
      <c r="DJ9" s="622"/>
      <c r="DK9" s="622"/>
      <c r="DL9" s="622"/>
      <c r="DM9" s="622"/>
      <c r="DN9" s="622"/>
      <c r="DO9" s="622"/>
      <c r="DP9" s="623"/>
      <c r="DQ9" s="627">
        <v>210009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4880</v>
      </c>
      <c r="BH10" s="622"/>
      <c r="BI10" s="622"/>
      <c r="BJ10" s="622"/>
      <c r="BK10" s="622"/>
      <c r="BL10" s="622"/>
      <c r="BM10" s="622"/>
      <c r="BN10" s="623"/>
      <c r="BO10" s="659">
        <v>2.8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1652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1652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75205</v>
      </c>
      <c r="S11" s="622"/>
      <c r="T11" s="622"/>
      <c r="U11" s="622"/>
      <c r="V11" s="622"/>
      <c r="W11" s="622"/>
      <c r="X11" s="622"/>
      <c r="Y11" s="623"/>
      <c r="Z11" s="624">
        <v>2.2000000000000002</v>
      </c>
      <c r="AA11" s="625"/>
      <c r="AB11" s="625"/>
      <c r="AC11" s="626"/>
      <c r="AD11" s="627">
        <v>75205</v>
      </c>
      <c r="AE11" s="622"/>
      <c r="AF11" s="622"/>
      <c r="AG11" s="622"/>
      <c r="AH11" s="622"/>
      <c r="AI11" s="622"/>
      <c r="AJ11" s="622"/>
      <c r="AK11" s="623"/>
      <c r="AL11" s="624">
        <v>3.5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18301</v>
      </c>
      <c r="BH11" s="622"/>
      <c r="BI11" s="622"/>
      <c r="BJ11" s="622"/>
      <c r="BK11" s="622"/>
      <c r="BL11" s="622"/>
      <c r="BM11" s="622"/>
      <c r="BN11" s="623"/>
      <c r="BO11" s="659">
        <v>10.4</v>
      </c>
      <c r="BP11" s="659"/>
      <c r="BQ11" s="659"/>
      <c r="BR11" s="659"/>
      <c r="BS11" s="660">
        <v>5229</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3102</v>
      </c>
      <c r="CS11" s="622"/>
      <c r="CT11" s="622"/>
      <c r="CU11" s="622"/>
      <c r="CV11" s="622"/>
      <c r="CW11" s="622"/>
      <c r="CX11" s="622"/>
      <c r="CY11" s="623"/>
      <c r="CZ11" s="659">
        <v>0.1</v>
      </c>
      <c r="DA11" s="659"/>
      <c r="DB11" s="659"/>
      <c r="DC11" s="659"/>
      <c r="DD11" s="627" t="s">
        <v>122</v>
      </c>
      <c r="DE11" s="622"/>
      <c r="DF11" s="622"/>
      <c r="DG11" s="622"/>
      <c r="DH11" s="622"/>
      <c r="DI11" s="622"/>
      <c r="DJ11" s="622"/>
      <c r="DK11" s="622"/>
      <c r="DL11" s="622"/>
      <c r="DM11" s="622"/>
      <c r="DN11" s="622"/>
      <c r="DO11" s="622"/>
      <c r="DP11" s="623"/>
      <c r="DQ11" s="627">
        <v>3102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54492</v>
      </c>
      <c r="BH12" s="622"/>
      <c r="BI12" s="622"/>
      <c r="BJ12" s="622"/>
      <c r="BK12" s="622"/>
      <c r="BL12" s="622"/>
      <c r="BM12" s="622"/>
      <c r="BN12" s="623"/>
      <c r="BO12" s="659">
        <v>31.1</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220677</v>
      </c>
      <c r="CS12" s="622"/>
      <c r="CT12" s="622"/>
      <c r="CU12" s="622"/>
      <c r="CV12" s="622"/>
      <c r="CW12" s="622"/>
      <c r="CX12" s="622"/>
      <c r="CY12" s="623"/>
      <c r="CZ12" s="659">
        <v>6.7</v>
      </c>
      <c r="DA12" s="659"/>
      <c r="DB12" s="659"/>
      <c r="DC12" s="659"/>
      <c r="DD12" s="627">
        <v>25366</v>
      </c>
      <c r="DE12" s="622"/>
      <c r="DF12" s="622"/>
      <c r="DG12" s="622"/>
      <c r="DH12" s="622"/>
      <c r="DI12" s="622"/>
      <c r="DJ12" s="622"/>
      <c r="DK12" s="622"/>
      <c r="DL12" s="622"/>
      <c r="DM12" s="622"/>
      <c r="DN12" s="622"/>
      <c r="DO12" s="622"/>
      <c r="DP12" s="623"/>
      <c r="DQ12" s="627">
        <v>80448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54492</v>
      </c>
      <c r="BH13" s="622"/>
      <c r="BI13" s="622"/>
      <c r="BJ13" s="622"/>
      <c r="BK13" s="622"/>
      <c r="BL13" s="622"/>
      <c r="BM13" s="622"/>
      <c r="BN13" s="623"/>
      <c r="BO13" s="659">
        <v>31.1</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410360</v>
      </c>
      <c r="CS13" s="622"/>
      <c r="CT13" s="622"/>
      <c r="CU13" s="622"/>
      <c r="CV13" s="622"/>
      <c r="CW13" s="622"/>
      <c r="CX13" s="622"/>
      <c r="CY13" s="623"/>
      <c r="CZ13" s="659">
        <v>12.5</v>
      </c>
      <c r="DA13" s="659"/>
      <c r="DB13" s="659"/>
      <c r="DC13" s="659"/>
      <c r="DD13" s="627">
        <v>142436</v>
      </c>
      <c r="DE13" s="622"/>
      <c r="DF13" s="622"/>
      <c r="DG13" s="622"/>
      <c r="DH13" s="622"/>
      <c r="DI13" s="622"/>
      <c r="DJ13" s="622"/>
      <c r="DK13" s="622"/>
      <c r="DL13" s="622"/>
      <c r="DM13" s="622"/>
      <c r="DN13" s="622"/>
      <c r="DO13" s="622"/>
      <c r="DP13" s="623"/>
      <c r="DQ13" s="627">
        <v>279744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6455</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141428</v>
      </c>
      <c r="CS14" s="622"/>
      <c r="CT14" s="622"/>
      <c r="CU14" s="622"/>
      <c r="CV14" s="622"/>
      <c r="CW14" s="622"/>
      <c r="CX14" s="622"/>
      <c r="CY14" s="623"/>
      <c r="CZ14" s="659">
        <v>4.3</v>
      </c>
      <c r="DA14" s="659"/>
      <c r="DB14" s="659"/>
      <c r="DC14" s="659"/>
      <c r="DD14" s="627" t="s">
        <v>122</v>
      </c>
      <c r="DE14" s="622"/>
      <c r="DF14" s="622"/>
      <c r="DG14" s="622"/>
      <c r="DH14" s="622"/>
      <c r="DI14" s="622"/>
      <c r="DJ14" s="622"/>
      <c r="DK14" s="622"/>
      <c r="DL14" s="622"/>
      <c r="DM14" s="622"/>
      <c r="DN14" s="622"/>
      <c r="DO14" s="622"/>
      <c r="DP14" s="623"/>
      <c r="DQ14" s="627">
        <v>141428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1432</v>
      </c>
      <c r="S15" s="622"/>
      <c r="T15" s="622"/>
      <c r="U15" s="622"/>
      <c r="V15" s="622"/>
      <c r="W15" s="622"/>
      <c r="X15" s="622"/>
      <c r="Y15" s="623"/>
      <c r="Z15" s="659">
        <v>0</v>
      </c>
      <c r="AA15" s="659"/>
      <c r="AB15" s="659"/>
      <c r="AC15" s="659"/>
      <c r="AD15" s="660">
        <v>1432</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23476</v>
      </c>
      <c r="BH15" s="622"/>
      <c r="BI15" s="622"/>
      <c r="BJ15" s="622"/>
      <c r="BK15" s="622"/>
      <c r="BL15" s="622"/>
      <c r="BM15" s="622"/>
      <c r="BN15" s="623"/>
      <c r="BO15" s="659">
        <v>13.4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251710</v>
      </c>
      <c r="CS15" s="622"/>
      <c r="CT15" s="622"/>
      <c r="CU15" s="622"/>
      <c r="CV15" s="622"/>
      <c r="CW15" s="622"/>
      <c r="CX15" s="622"/>
      <c r="CY15" s="623"/>
      <c r="CZ15" s="659">
        <v>7.7</v>
      </c>
      <c r="DA15" s="659"/>
      <c r="DB15" s="659"/>
      <c r="DC15" s="659"/>
      <c r="DD15" s="627">
        <v>11396</v>
      </c>
      <c r="DE15" s="622"/>
      <c r="DF15" s="622"/>
      <c r="DG15" s="622"/>
      <c r="DH15" s="622"/>
      <c r="DI15" s="622"/>
      <c r="DJ15" s="622"/>
      <c r="DK15" s="622"/>
      <c r="DL15" s="622"/>
      <c r="DM15" s="622"/>
      <c r="DN15" s="622"/>
      <c r="DO15" s="622"/>
      <c r="DP15" s="623"/>
      <c r="DQ15" s="627">
        <v>226716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5465</v>
      </c>
      <c r="S16" s="622"/>
      <c r="T16" s="622"/>
      <c r="U16" s="622"/>
      <c r="V16" s="622"/>
      <c r="W16" s="622"/>
      <c r="X16" s="622"/>
      <c r="Y16" s="623"/>
      <c r="Z16" s="659">
        <v>0.2</v>
      </c>
      <c r="AA16" s="659"/>
      <c r="AB16" s="659"/>
      <c r="AC16" s="659"/>
      <c r="AD16" s="660">
        <v>5465</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7670</v>
      </c>
      <c r="S17" s="622"/>
      <c r="T17" s="622"/>
      <c r="U17" s="622"/>
      <c r="V17" s="622"/>
      <c r="W17" s="622"/>
      <c r="X17" s="622"/>
      <c r="Y17" s="623"/>
      <c r="Z17" s="659">
        <v>0.2</v>
      </c>
      <c r="AA17" s="659"/>
      <c r="AB17" s="659"/>
      <c r="AC17" s="659"/>
      <c r="AD17" s="660">
        <v>7670</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380388</v>
      </c>
      <c r="CS17" s="622"/>
      <c r="CT17" s="622"/>
      <c r="CU17" s="622"/>
      <c r="CV17" s="622"/>
      <c r="CW17" s="622"/>
      <c r="CX17" s="622"/>
      <c r="CY17" s="623"/>
      <c r="CZ17" s="659">
        <v>11.6</v>
      </c>
      <c r="DA17" s="659"/>
      <c r="DB17" s="659"/>
      <c r="DC17" s="659"/>
      <c r="DD17" s="627" t="s">
        <v>122</v>
      </c>
      <c r="DE17" s="622"/>
      <c r="DF17" s="622"/>
      <c r="DG17" s="622"/>
      <c r="DH17" s="622"/>
      <c r="DI17" s="622"/>
      <c r="DJ17" s="622"/>
      <c r="DK17" s="622"/>
      <c r="DL17" s="622"/>
      <c r="DM17" s="622"/>
      <c r="DN17" s="622"/>
      <c r="DO17" s="622"/>
      <c r="DP17" s="623"/>
      <c r="DQ17" s="627">
        <v>328912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332</v>
      </c>
      <c r="S18" s="622"/>
      <c r="T18" s="622"/>
      <c r="U18" s="622"/>
      <c r="V18" s="622"/>
      <c r="W18" s="622"/>
      <c r="X18" s="622"/>
      <c r="Y18" s="623"/>
      <c r="Z18" s="659">
        <v>0</v>
      </c>
      <c r="AA18" s="659"/>
      <c r="AB18" s="659"/>
      <c r="AC18" s="659"/>
      <c r="AD18" s="660">
        <v>332</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7338</v>
      </c>
      <c r="S19" s="622"/>
      <c r="T19" s="622"/>
      <c r="U19" s="622"/>
      <c r="V19" s="622"/>
      <c r="W19" s="622"/>
      <c r="X19" s="622"/>
      <c r="Y19" s="623"/>
      <c r="Z19" s="659">
        <v>0.2</v>
      </c>
      <c r="AA19" s="659"/>
      <c r="AB19" s="659"/>
      <c r="AC19" s="659"/>
      <c r="AD19" s="660">
        <v>7338</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5064</v>
      </c>
      <c r="BH19" s="622"/>
      <c r="BI19" s="622"/>
      <c r="BJ19" s="622"/>
      <c r="BK19" s="622"/>
      <c r="BL19" s="622"/>
      <c r="BM19" s="622"/>
      <c r="BN19" s="623"/>
      <c r="BO19" s="659">
        <v>2.9</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5064</v>
      </c>
      <c r="BH20" s="622"/>
      <c r="BI20" s="622"/>
      <c r="BJ20" s="622"/>
      <c r="BK20" s="622"/>
      <c r="BL20" s="622"/>
      <c r="BM20" s="622"/>
      <c r="BN20" s="623"/>
      <c r="BO20" s="659">
        <v>2.9</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3287897</v>
      </c>
      <c r="CS20" s="622"/>
      <c r="CT20" s="622"/>
      <c r="CU20" s="622"/>
      <c r="CV20" s="622"/>
      <c r="CW20" s="622"/>
      <c r="CX20" s="622"/>
      <c r="CY20" s="623"/>
      <c r="CZ20" s="659">
        <v>100</v>
      </c>
      <c r="DA20" s="659"/>
      <c r="DB20" s="659"/>
      <c r="DC20" s="659"/>
      <c r="DD20" s="627">
        <v>245827</v>
      </c>
      <c r="DE20" s="622"/>
      <c r="DF20" s="622"/>
      <c r="DG20" s="622"/>
      <c r="DH20" s="622"/>
      <c r="DI20" s="622"/>
      <c r="DJ20" s="622"/>
      <c r="DK20" s="622"/>
      <c r="DL20" s="622"/>
      <c r="DM20" s="622"/>
      <c r="DN20" s="622"/>
      <c r="DO20" s="622"/>
      <c r="DP20" s="623"/>
      <c r="DQ20" s="627">
        <v>2351953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1990534</v>
      </c>
      <c r="S21" s="622"/>
      <c r="T21" s="622"/>
      <c r="U21" s="622"/>
      <c r="V21" s="622"/>
      <c r="W21" s="622"/>
      <c r="X21" s="622"/>
      <c r="Y21" s="623"/>
      <c r="Z21" s="659">
        <v>58.5</v>
      </c>
      <c r="AA21" s="659"/>
      <c r="AB21" s="659"/>
      <c r="AC21" s="659"/>
      <c r="AD21" s="660">
        <v>1830135</v>
      </c>
      <c r="AE21" s="660"/>
      <c r="AF21" s="660"/>
      <c r="AG21" s="660"/>
      <c r="AH21" s="660"/>
      <c r="AI21" s="660"/>
      <c r="AJ21" s="660"/>
      <c r="AK21" s="660"/>
      <c r="AL21" s="624">
        <v>85.2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5064</v>
      </c>
      <c r="BH21" s="622"/>
      <c r="BI21" s="622"/>
      <c r="BJ21" s="622"/>
      <c r="BK21" s="622"/>
      <c r="BL21" s="622"/>
      <c r="BM21" s="622"/>
      <c r="BN21" s="623"/>
      <c r="BO21" s="659">
        <v>2.9</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1830135</v>
      </c>
      <c r="S22" s="622"/>
      <c r="T22" s="622"/>
      <c r="U22" s="622"/>
      <c r="V22" s="622"/>
      <c r="W22" s="622"/>
      <c r="X22" s="622"/>
      <c r="Y22" s="623"/>
      <c r="Z22" s="659">
        <v>53.8</v>
      </c>
      <c r="AA22" s="659"/>
      <c r="AB22" s="659"/>
      <c r="AC22" s="659"/>
      <c r="AD22" s="660">
        <v>1830135</v>
      </c>
      <c r="AE22" s="660"/>
      <c r="AF22" s="660"/>
      <c r="AG22" s="660"/>
      <c r="AH22" s="660"/>
      <c r="AI22" s="660"/>
      <c r="AJ22" s="660"/>
      <c r="AK22" s="660"/>
      <c r="AL22" s="624">
        <v>85.2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160399</v>
      </c>
      <c r="S23" s="622"/>
      <c r="T23" s="622"/>
      <c r="U23" s="622"/>
      <c r="V23" s="622"/>
      <c r="W23" s="622"/>
      <c r="X23" s="622"/>
      <c r="Y23" s="623"/>
      <c r="Z23" s="659">
        <v>4.7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1460083</v>
      </c>
      <c r="CS24" s="677"/>
      <c r="CT24" s="677"/>
      <c r="CU24" s="677"/>
      <c r="CV24" s="677"/>
      <c r="CW24" s="677"/>
      <c r="CX24" s="677"/>
      <c r="CY24" s="702"/>
      <c r="CZ24" s="703">
        <v>44.4</v>
      </c>
      <c r="DA24" s="685"/>
      <c r="DB24" s="685"/>
      <c r="DC24" s="705"/>
      <c r="DD24" s="701">
        <v>1121866</v>
      </c>
      <c r="DE24" s="677"/>
      <c r="DF24" s="677"/>
      <c r="DG24" s="677"/>
      <c r="DH24" s="677"/>
      <c r="DI24" s="677"/>
      <c r="DJ24" s="677"/>
      <c r="DK24" s="702"/>
      <c r="DL24" s="701">
        <v>1098719</v>
      </c>
      <c r="DM24" s="677"/>
      <c r="DN24" s="677"/>
      <c r="DO24" s="677"/>
      <c r="DP24" s="677"/>
      <c r="DQ24" s="677"/>
      <c r="DR24" s="677"/>
      <c r="DS24" s="677"/>
      <c r="DT24" s="677"/>
      <c r="DU24" s="677"/>
      <c r="DV24" s="702"/>
      <c r="DW24" s="703">
        <v>51.1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2275108</v>
      </c>
      <c r="S25" s="622"/>
      <c r="T25" s="622"/>
      <c r="U25" s="622"/>
      <c r="V25" s="622"/>
      <c r="W25" s="622"/>
      <c r="X25" s="622"/>
      <c r="Y25" s="623"/>
      <c r="Z25" s="659">
        <v>66.900000000000006</v>
      </c>
      <c r="AA25" s="659"/>
      <c r="AB25" s="659"/>
      <c r="AC25" s="659"/>
      <c r="AD25" s="660">
        <v>2114709</v>
      </c>
      <c r="AE25" s="660"/>
      <c r="AF25" s="660"/>
      <c r="AG25" s="660"/>
      <c r="AH25" s="660"/>
      <c r="AI25" s="660"/>
      <c r="AJ25" s="660"/>
      <c r="AK25" s="660"/>
      <c r="AL25" s="624">
        <v>98.4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721975</v>
      </c>
      <c r="CS25" s="634"/>
      <c r="CT25" s="634"/>
      <c r="CU25" s="634"/>
      <c r="CV25" s="634"/>
      <c r="CW25" s="634"/>
      <c r="CX25" s="634"/>
      <c r="CY25" s="635"/>
      <c r="CZ25" s="624">
        <v>22</v>
      </c>
      <c r="DA25" s="636"/>
      <c r="DB25" s="636"/>
      <c r="DC25" s="637"/>
      <c r="DD25" s="627">
        <v>673881</v>
      </c>
      <c r="DE25" s="634"/>
      <c r="DF25" s="634"/>
      <c r="DG25" s="634"/>
      <c r="DH25" s="634"/>
      <c r="DI25" s="634"/>
      <c r="DJ25" s="634"/>
      <c r="DK25" s="635"/>
      <c r="DL25" s="627">
        <v>673373</v>
      </c>
      <c r="DM25" s="634"/>
      <c r="DN25" s="634"/>
      <c r="DO25" s="634"/>
      <c r="DP25" s="634"/>
      <c r="DQ25" s="634"/>
      <c r="DR25" s="634"/>
      <c r="DS25" s="634"/>
      <c r="DT25" s="634"/>
      <c r="DU25" s="634"/>
      <c r="DV25" s="635"/>
      <c r="DW25" s="624">
        <v>31.3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435534</v>
      </c>
      <c r="CS26" s="622"/>
      <c r="CT26" s="622"/>
      <c r="CU26" s="622"/>
      <c r="CV26" s="622"/>
      <c r="CW26" s="622"/>
      <c r="CX26" s="622"/>
      <c r="CY26" s="623"/>
      <c r="CZ26" s="624">
        <v>13.2</v>
      </c>
      <c r="DA26" s="636"/>
      <c r="DB26" s="636"/>
      <c r="DC26" s="637"/>
      <c r="DD26" s="627">
        <v>389115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1238</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175369</v>
      </c>
      <c r="BH27" s="622"/>
      <c r="BI27" s="622"/>
      <c r="BJ27" s="622"/>
      <c r="BK27" s="622"/>
      <c r="BL27" s="622"/>
      <c r="BM27" s="622"/>
      <c r="BN27" s="623"/>
      <c r="BO27" s="659">
        <v>100</v>
      </c>
      <c r="BP27" s="659"/>
      <c r="BQ27" s="659"/>
      <c r="BR27" s="659"/>
      <c r="BS27" s="660">
        <v>5229</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357720</v>
      </c>
      <c r="CS27" s="634"/>
      <c r="CT27" s="634"/>
      <c r="CU27" s="634"/>
      <c r="CV27" s="634"/>
      <c r="CW27" s="634"/>
      <c r="CX27" s="634"/>
      <c r="CY27" s="635"/>
      <c r="CZ27" s="624">
        <v>10.9</v>
      </c>
      <c r="DA27" s="636"/>
      <c r="DB27" s="636"/>
      <c r="DC27" s="637"/>
      <c r="DD27" s="627">
        <v>119073</v>
      </c>
      <c r="DE27" s="634"/>
      <c r="DF27" s="634"/>
      <c r="DG27" s="634"/>
      <c r="DH27" s="634"/>
      <c r="DI27" s="634"/>
      <c r="DJ27" s="634"/>
      <c r="DK27" s="635"/>
      <c r="DL27" s="627">
        <v>96434</v>
      </c>
      <c r="DM27" s="634"/>
      <c r="DN27" s="634"/>
      <c r="DO27" s="634"/>
      <c r="DP27" s="634"/>
      <c r="DQ27" s="634"/>
      <c r="DR27" s="634"/>
      <c r="DS27" s="634"/>
      <c r="DT27" s="634"/>
      <c r="DU27" s="634"/>
      <c r="DV27" s="635"/>
      <c r="DW27" s="624">
        <v>4.5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146678</v>
      </c>
      <c r="S28" s="622"/>
      <c r="T28" s="622"/>
      <c r="U28" s="622"/>
      <c r="V28" s="622"/>
      <c r="W28" s="622"/>
      <c r="X28" s="622"/>
      <c r="Y28" s="623"/>
      <c r="Z28" s="659">
        <v>4.3</v>
      </c>
      <c r="AA28" s="659"/>
      <c r="AB28" s="659"/>
      <c r="AC28" s="659"/>
      <c r="AD28" s="660">
        <v>23074</v>
      </c>
      <c r="AE28" s="660"/>
      <c r="AF28" s="660"/>
      <c r="AG28" s="660"/>
      <c r="AH28" s="660"/>
      <c r="AI28" s="660"/>
      <c r="AJ28" s="660"/>
      <c r="AK28" s="660"/>
      <c r="AL28" s="624">
        <v>1.1000000000000001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380388</v>
      </c>
      <c r="CS28" s="622"/>
      <c r="CT28" s="622"/>
      <c r="CU28" s="622"/>
      <c r="CV28" s="622"/>
      <c r="CW28" s="622"/>
      <c r="CX28" s="622"/>
      <c r="CY28" s="623"/>
      <c r="CZ28" s="624">
        <v>11.6</v>
      </c>
      <c r="DA28" s="636"/>
      <c r="DB28" s="636"/>
      <c r="DC28" s="637"/>
      <c r="DD28" s="627">
        <v>328912</v>
      </c>
      <c r="DE28" s="622"/>
      <c r="DF28" s="622"/>
      <c r="DG28" s="622"/>
      <c r="DH28" s="622"/>
      <c r="DI28" s="622"/>
      <c r="DJ28" s="622"/>
      <c r="DK28" s="623"/>
      <c r="DL28" s="627">
        <v>328912</v>
      </c>
      <c r="DM28" s="622"/>
      <c r="DN28" s="622"/>
      <c r="DO28" s="622"/>
      <c r="DP28" s="622"/>
      <c r="DQ28" s="622"/>
      <c r="DR28" s="622"/>
      <c r="DS28" s="622"/>
      <c r="DT28" s="622"/>
      <c r="DU28" s="622"/>
      <c r="DV28" s="623"/>
      <c r="DW28" s="624">
        <v>15.3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78590</v>
      </c>
      <c r="S29" s="622"/>
      <c r="T29" s="622"/>
      <c r="U29" s="622"/>
      <c r="V29" s="622"/>
      <c r="W29" s="622"/>
      <c r="X29" s="622"/>
      <c r="Y29" s="623"/>
      <c r="Z29" s="659">
        <v>2.2999999999999998</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380388</v>
      </c>
      <c r="CS29" s="634"/>
      <c r="CT29" s="634"/>
      <c r="CU29" s="634"/>
      <c r="CV29" s="634"/>
      <c r="CW29" s="634"/>
      <c r="CX29" s="634"/>
      <c r="CY29" s="635"/>
      <c r="CZ29" s="624">
        <v>11.6</v>
      </c>
      <c r="DA29" s="636"/>
      <c r="DB29" s="636"/>
      <c r="DC29" s="637"/>
      <c r="DD29" s="627">
        <v>328912</v>
      </c>
      <c r="DE29" s="634"/>
      <c r="DF29" s="634"/>
      <c r="DG29" s="634"/>
      <c r="DH29" s="634"/>
      <c r="DI29" s="634"/>
      <c r="DJ29" s="634"/>
      <c r="DK29" s="635"/>
      <c r="DL29" s="627">
        <v>328912</v>
      </c>
      <c r="DM29" s="634"/>
      <c r="DN29" s="634"/>
      <c r="DO29" s="634"/>
      <c r="DP29" s="634"/>
      <c r="DQ29" s="634"/>
      <c r="DR29" s="634"/>
      <c r="DS29" s="634"/>
      <c r="DT29" s="634"/>
      <c r="DU29" s="634"/>
      <c r="DV29" s="635"/>
      <c r="DW29" s="624">
        <v>15.3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300501</v>
      </c>
      <c r="S30" s="622"/>
      <c r="T30" s="622"/>
      <c r="U30" s="622"/>
      <c r="V30" s="622"/>
      <c r="W30" s="622"/>
      <c r="X30" s="622"/>
      <c r="Y30" s="623"/>
      <c r="Z30" s="659">
        <v>8.8000000000000007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372709</v>
      </c>
      <c r="CS30" s="622"/>
      <c r="CT30" s="622"/>
      <c r="CU30" s="622"/>
      <c r="CV30" s="622"/>
      <c r="CW30" s="622"/>
      <c r="CX30" s="622"/>
      <c r="CY30" s="623"/>
      <c r="CZ30" s="624">
        <v>11.3</v>
      </c>
      <c r="DA30" s="636"/>
      <c r="DB30" s="636"/>
      <c r="DC30" s="637"/>
      <c r="DD30" s="627">
        <v>322956</v>
      </c>
      <c r="DE30" s="622"/>
      <c r="DF30" s="622"/>
      <c r="DG30" s="622"/>
      <c r="DH30" s="622"/>
      <c r="DI30" s="622"/>
      <c r="DJ30" s="622"/>
      <c r="DK30" s="623"/>
      <c r="DL30" s="627">
        <v>322956</v>
      </c>
      <c r="DM30" s="622"/>
      <c r="DN30" s="622"/>
      <c r="DO30" s="622"/>
      <c r="DP30" s="622"/>
      <c r="DQ30" s="622"/>
      <c r="DR30" s="622"/>
      <c r="DS30" s="622"/>
      <c r="DT30" s="622"/>
      <c r="DU30" s="622"/>
      <c r="DV30" s="623"/>
      <c r="DW30" s="624">
        <v>15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97.7</v>
      </c>
      <c r="BH31" s="684"/>
      <c r="BI31" s="684"/>
      <c r="BJ31" s="684"/>
      <c r="BK31" s="684"/>
      <c r="BL31" s="684"/>
      <c r="BM31" s="685">
        <v>83.6</v>
      </c>
      <c r="BN31" s="684"/>
      <c r="BO31" s="684"/>
      <c r="BP31" s="684"/>
      <c r="BQ31" s="686"/>
      <c r="BR31" s="683">
        <v>97.2</v>
      </c>
      <c r="BS31" s="684"/>
      <c r="BT31" s="684"/>
      <c r="BU31" s="684"/>
      <c r="BV31" s="684"/>
      <c r="BW31" s="684"/>
      <c r="BX31" s="685">
        <v>78.3</v>
      </c>
      <c r="BY31" s="684"/>
      <c r="BZ31" s="684"/>
      <c r="CA31" s="684"/>
      <c r="CB31" s="686"/>
      <c r="CD31" s="642"/>
      <c r="CE31" s="643"/>
      <c r="CF31" s="618" t="s">
        <v>300</v>
      </c>
      <c r="CG31" s="619"/>
      <c r="CH31" s="619"/>
      <c r="CI31" s="619"/>
      <c r="CJ31" s="619"/>
      <c r="CK31" s="619"/>
      <c r="CL31" s="619"/>
      <c r="CM31" s="619"/>
      <c r="CN31" s="619"/>
      <c r="CO31" s="619"/>
      <c r="CP31" s="619"/>
      <c r="CQ31" s="620"/>
      <c r="CR31" s="621">
        <v>7679</v>
      </c>
      <c r="CS31" s="634"/>
      <c r="CT31" s="634"/>
      <c r="CU31" s="634"/>
      <c r="CV31" s="634"/>
      <c r="CW31" s="634"/>
      <c r="CX31" s="634"/>
      <c r="CY31" s="635"/>
      <c r="CZ31" s="624">
        <v>0.2</v>
      </c>
      <c r="DA31" s="636"/>
      <c r="DB31" s="636"/>
      <c r="DC31" s="637"/>
      <c r="DD31" s="627">
        <v>5956</v>
      </c>
      <c r="DE31" s="634"/>
      <c r="DF31" s="634"/>
      <c r="DG31" s="634"/>
      <c r="DH31" s="634"/>
      <c r="DI31" s="634"/>
      <c r="DJ31" s="634"/>
      <c r="DK31" s="635"/>
      <c r="DL31" s="627">
        <v>5956</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116562</v>
      </c>
      <c r="S32" s="622"/>
      <c r="T32" s="622"/>
      <c r="U32" s="622"/>
      <c r="V32" s="622"/>
      <c r="W32" s="622"/>
      <c r="X32" s="622"/>
      <c r="Y32" s="623"/>
      <c r="Z32" s="659">
        <v>3.4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99.3</v>
      </c>
      <c r="BH32" s="634"/>
      <c r="BI32" s="634"/>
      <c r="BJ32" s="634"/>
      <c r="BK32" s="634"/>
      <c r="BL32" s="634"/>
      <c r="BM32" s="625">
        <v>96.7</v>
      </c>
      <c r="BN32" s="634"/>
      <c r="BO32" s="634"/>
      <c r="BP32" s="634"/>
      <c r="BQ32" s="657"/>
      <c r="BR32" s="692">
        <v>99.1</v>
      </c>
      <c r="BS32" s="634"/>
      <c r="BT32" s="634"/>
      <c r="BU32" s="634"/>
      <c r="BV32" s="634"/>
      <c r="BW32" s="634"/>
      <c r="BX32" s="625">
        <v>96.4</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19247</v>
      </c>
      <c r="S33" s="622"/>
      <c r="T33" s="622"/>
      <c r="U33" s="622"/>
      <c r="V33" s="622"/>
      <c r="W33" s="622"/>
      <c r="X33" s="622"/>
      <c r="Y33" s="623"/>
      <c r="Z33" s="659">
        <v>0.6</v>
      </c>
      <c r="AA33" s="659"/>
      <c r="AB33" s="659"/>
      <c r="AC33" s="659"/>
      <c r="AD33" s="660">
        <v>9239</v>
      </c>
      <c r="AE33" s="660"/>
      <c r="AF33" s="660"/>
      <c r="AG33" s="660"/>
      <c r="AH33" s="660"/>
      <c r="AI33" s="660"/>
      <c r="AJ33" s="660"/>
      <c r="AK33" s="660"/>
      <c r="AL33" s="624">
        <v>0.4</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94.1</v>
      </c>
      <c r="BH33" s="606"/>
      <c r="BI33" s="606"/>
      <c r="BJ33" s="606"/>
      <c r="BK33" s="606"/>
      <c r="BL33" s="606"/>
      <c r="BM33" s="652">
        <v>63.4</v>
      </c>
      <c r="BN33" s="606"/>
      <c r="BO33" s="606"/>
      <c r="BP33" s="606"/>
      <c r="BQ33" s="669"/>
      <c r="BR33" s="682">
        <v>92.4</v>
      </c>
      <c r="BS33" s="606"/>
      <c r="BT33" s="606"/>
      <c r="BU33" s="606"/>
      <c r="BV33" s="606"/>
      <c r="BW33" s="606"/>
      <c r="BX33" s="652">
        <v>52.8</v>
      </c>
      <c r="BY33" s="606"/>
      <c r="BZ33" s="606"/>
      <c r="CA33" s="606"/>
      <c r="CB33" s="669"/>
      <c r="CD33" s="618" t="s">
        <v>307</v>
      </c>
      <c r="CE33" s="619"/>
      <c r="CF33" s="619"/>
      <c r="CG33" s="619"/>
      <c r="CH33" s="619"/>
      <c r="CI33" s="619"/>
      <c r="CJ33" s="619"/>
      <c r="CK33" s="619"/>
      <c r="CL33" s="619"/>
      <c r="CM33" s="619"/>
      <c r="CN33" s="619"/>
      <c r="CO33" s="619"/>
      <c r="CP33" s="619"/>
      <c r="CQ33" s="620"/>
      <c r="CR33" s="621">
        <v>1581987</v>
      </c>
      <c r="CS33" s="634"/>
      <c r="CT33" s="634"/>
      <c r="CU33" s="634"/>
      <c r="CV33" s="634"/>
      <c r="CW33" s="634"/>
      <c r="CX33" s="634"/>
      <c r="CY33" s="635"/>
      <c r="CZ33" s="624">
        <v>48.1</v>
      </c>
      <c r="DA33" s="636"/>
      <c r="DB33" s="636"/>
      <c r="DC33" s="637"/>
      <c r="DD33" s="627">
        <v>1101693</v>
      </c>
      <c r="DE33" s="634"/>
      <c r="DF33" s="634"/>
      <c r="DG33" s="634"/>
      <c r="DH33" s="634"/>
      <c r="DI33" s="634"/>
      <c r="DJ33" s="634"/>
      <c r="DK33" s="635"/>
      <c r="DL33" s="627">
        <v>861726</v>
      </c>
      <c r="DM33" s="634"/>
      <c r="DN33" s="634"/>
      <c r="DO33" s="634"/>
      <c r="DP33" s="634"/>
      <c r="DQ33" s="634"/>
      <c r="DR33" s="634"/>
      <c r="DS33" s="634"/>
      <c r="DT33" s="634"/>
      <c r="DU33" s="634"/>
      <c r="DV33" s="635"/>
      <c r="DW33" s="624">
        <v>40.1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15847</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464856</v>
      </c>
      <c r="CS34" s="622"/>
      <c r="CT34" s="622"/>
      <c r="CU34" s="622"/>
      <c r="CV34" s="622"/>
      <c r="CW34" s="622"/>
      <c r="CX34" s="622"/>
      <c r="CY34" s="623"/>
      <c r="CZ34" s="624">
        <v>14.1</v>
      </c>
      <c r="DA34" s="636"/>
      <c r="DB34" s="636"/>
      <c r="DC34" s="637"/>
      <c r="DD34" s="627">
        <v>349085</v>
      </c>
      <c r="DE34" s="622"/>
      <c r="DF34" s="622"/>
      <c r="DG34" s="622"/>
      <c r="DH34" s="622"/>
      <c r="DI34" s="622"/>
      <c r="DJ34" s="622"/>
      <c r="DK34" s="623"/>
      <c r="DL34" s="627">
        <v>261326</v>
      </c>
      <c r="DM34" s="622"/>
      <c r="DN34" s="622"/>
      <c r="DO34" s="622"/>
      <c r="DP34" s="622"/>
      <c r="DQ34" s="622"/>
      <c r="DR34" s="622"/>
      <c r="DS34" s="622"/>
      <c r="DT34" s="622"/>
      <c r="DU34" s="622"/>
      <c r="DV34" s="623"/>
      <c r="DW34" s="624">
        <v>12.1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198420</v>
      </c>
      <c r="S35" s="622"/>
      <c r="T35" s="622"/>
      <c r="U35" s="622"/>
      <c r="V35" s="622"/>
      <c r="W35" s="622"/>
      <c r="X35" s="622"/>
      <c r="Y35" s="623"/>
      <c r="Z35" s="659">
        <v>5.8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87670</v>
      </c>
      <c r="CS35" s="634"/>
      <c r="CT35" s="634"/>
      <c r="CU35" s="634"/>
      <c r="CV35" s="634"/>
      <c r="CW35" s="634"/>
      <c r="CX35" s="634"/>
      <c r="CY35" s="635"/>
      <c r="CZ35" s="624">
        <v>2.7</v>
      </c>
      <c r="DA35" s="636"/>
      <c r="DB35" s="636"/>
      <c r="DC35" s="637"/>
      <c r="DD35" s="627">
        <v>61527</v>
      </c>
      <c r="DE35" s="634"/>
      <c r="DF35" s="634"/>
      <c r="DG35" s="634"/>
      <c r="DH35" s="634"/>
      <c r="DI35" s="634"/>
      <c r="DJ35" s="634"/>
      <c r="DK35" s="635"/>
      <c r="DL35" s="627">
        <v>61387</v>
      </c>
      <c r="DM35" s="634"/>
      <c r="DN35" s="634"/>
      <c r="DO35" s="634"/>
      <c r="DP35" s="634"/>
      <c r="DQ35" s="634"/>
      <c r="DR35" s="634"/>
      <c r="DS35" s="634"/>
      <c r="DT35" s="634"/>
      <c r="DU35" s="634"/>
      <c r="DV35" s="635"/>
      <c r="DW35" s="624">
        <v>2.9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86076</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391536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736010</v>
      </c>
      <c r="CS36" s="622"/>
      <c r="CT36" s="622"/>
      <c r="CU36" s="622"/>
      <c r="CV36" s="622"/>
      <c r="CW36" s="622"/>
      <c r="CX36" s="622"/>
      <c r="CY36" s="623"/>
      <c r="CZ36" s="624">
        <v>22.4</v>
      </c>
      <c r="DA36" s="636"/>
      <c r="DB36" s="636"/>
      <c r="DC36" s="637"/>
      <c r="DD36" s="627">
        <v>438305</v>
      </c>
      <c r="DE36" s="622"/>
      <c r="DF36" s="622"/>
      <c r="DG36" s="622"/>
      <c r="DH36" s="622"/>
      <c r="DI36" s="622"/>
      <c r="DJ36" s="622"/>
      <c r="DK36" s="623"/>
      <c r="DL36" s="627">
        <v>322955</v>
      </c>
      <c r="DM36" s="622"/>
      <c r="DN36" s="622"/>
      <c r="DO36" s="622"/>
      <c r="DP36" s="622"/>
      <c r="DQ36" s="622"/>
      <c r="DR36" s="622"/>
      <c r="DS36" s="622"/>
      <c r="DT36" s="622"/>
      <c r="DU36" s="622"/>
      <c r="DV36" s="623"/>
      <c r="DW36" s="624">
        <v>15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46515</v>
      </c>
      <c r="S37" s="622"/>
      <c r="T37" s="622"/>
      <c r="U37" s="622"/>
      <c r="V37" s="622"/>
      <c r="W37" s="622"/>
      <c r="X37" s="622"/>
      <c r="Y37" s="623"/>
      <c r="Z37" s="659">
        <v>1.4</v>
      </c>
      <c r="AA37" s="659"/>
      <c r="AB37" s="659"/>
      <c r="AC37" s="659"/>
      <c r="AD37" s="660">
        <v>1156</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109115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-6535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203313</v>
      </c>
      <c r="CS37" s="634"/>
      <c r="CT37" s="634"/>
      <c r="CU37" s="634"/>
      <c r="CV37" s="634"/>
      <c r="CW37" s="634"/>
      <c r="CX37" s="634"/>
      <c r="CY37" s="635"/>
      <c r="CZ37" s="624">
        <v>6.2</v>
      </c>
      <c r="DA37" s="636"/>
      <c r="DB37" s="636"/>
      <c r="DC37" s="637"/>
      <c r="DD37" s="627">
        <v>152960</v>
      </c>
      <c r="DE37" s="634"/>
      <c r="DF37" s="634"/>
      <c r="DG37" s="634"/>
      <c r="DH37" s="634"/>
      <c r="DI37" s="634"/>
      <c r="DJ37" s="634"/>
      <c r="DK37" s="635"/>
      <c r="DL37" s="627">
        <v>103461</v>
      </c>
      <c r="DM37" s="634"/>
      <c r="DN37" s="634"/>
      <c r="DO37" s="634"/>
      <c r="DP37" s="634"/>
      <c r="DQ37" s="634"/>
      <c r="DR37" s="634"/>
      <c r="DS37" s="634"/>
      <c r="DT37" s="634"/>
      <c r="DU37" s="634"/>
      <c r="DV37" s="635"/>
      <c r="DW37" s="624">
        <v>4.8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116353</v>
      </c>
      <c r="S38" s="622"/>
      <c r="T38" s="622"/>
      <c r="U38" s="622"/>
      <c r="V38" s="622"/>
      <c r="W38" s="622"/>
      <c r="X38" s="622"/>
      <c r="Y38" s="623"/>
      <c r="Z38" s="659">
        <v>3.4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84938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336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257060</v>
      </c>
      <c r="CS38" s="622"/>
      <c r="CT38" s="622"/>
      <c r="CU38" s="622"/>
      <c r="CV38" s="622"/>
      <c r="CW38" s="622"/>
      <c r="CX38" s="622"/>
      <c r="CY38" s="623"/>
      <c r="CZ38" s="624">
        <v>7.8</v>
      </c>
      <c r="DA38" s="636"/>
      <c r="DB38" s="636"/>
      <c r="DC38" s="637"/>
      <c r="DD38" s="627">
        <v>231058</v>
      </c>
      <c r="DE38" s="622"/>
      <c r="DF38" s="622"/>
      <c r="DG38" s="622"/>
      <c r="DH38" s="622"/>
      <c r="DI38" s="622"/>
      <c r="DJ38" s="622"/>
      <c r="DK38" s="623"/>
      <c r="DL38" s="627">
        <v>216058</v>
      </c>
      <c r="DM38" s="622"/>
      <c r="DN38" s="622"/>
      <c r="DO38" s="622"/>
      <c r="DP38" s="622"/>
      <c r="DQ38" s="622"/>
      <c r="DR38" s="622"/>
      <c r="DS38" s="622"/>
      <c r="DT38" s="622"/>
      <c r="DU38" s="622"/>
      <c r="DV38" s="623"/>
      <c r="DW38" s="624">
        <v>10</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49538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443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31391</v>
      </c>
      <c r="CS39" s="634"/>
      <c r="CT39" s="634"/>
      <c r="CU39" s="634"/>
      <c r="CV39" s="634"/>
      <c r="CW39" s="634"/>
      <c r="CX39" s="634"/>
      <c r="CY39" s="635"/>
      <c r="CZ39" s="624">
        <v>1</v>
      </c>
      <c r="DA39" s="636"/>
      <c r="DB39" s="636"/>
      <c r="DC39" s="637"/>
      <c r="DD39" s="627">
        <v>21718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3353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50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3401135</v>
      </c>
      <c r="S41" s="646"/>
      <c r="T41" s="646"/>
      <c r="U41" s="646"/>
      <c r="V41" s="646"/>
      <c r="W41" s="646"/>
      <c r="X41" s="646"/>
      <c r="Y41" s="649"/>
      <c r="Z41" s="650">
        <v>100</v>
      </c>
      <c r="AA41" s="650"/>
      <c r="AB41" s="650"/>
      <c r="AC41" s="650"/>
      <c r="AD41" s="651">
        <v>2148178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35448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112497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t="s">
        <v>122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245827</v>
      </c>
      <c r="CS42" s="634"/>
      <c r="CT42" s="634"/>
      <c r="CU42" s="634"/>
      <c r="CV42" s="634"/>
      <c r="CW42" s="634"/>
      <c r="CX42" s="634"/>
      <c r="CY42" s="635"/>
      <c r="CZ42" s="624">
        <v>7.5</v>
      </c>
      <c r="DA42" s="636"/>
      <c r="DB42" s="636"/>
      <c r="DC42" s="637"/>
      <c r="DD42" s="627">
        <v>128394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10933</v>
      </c>
      <c r="CS43" s="634"/>
      <c r="CT43" s="634"/>
      <c r="CU43" s="634"/>
      <c r="CV43" s="634"/>
      <c r="CW43" s="634"/>
      <c r="CX43" s="634"/>
      <c r="CY43" s="635"/>
      <c r="CZ43" s="624">
        <v>0.3</v>
      </c>
      <c r="DA43" s="636"/>
      <c r="DB43" s="636"/>
      <c r="DC43" s="637"/>
      <c r="DD43" s="627">
        <v>10933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245827</v>
      </c>
      <c r="CS44" s="622"/>
      <c r="CT44" s="622"/>
      <c r="CU44" s="622"/>
      <c r="CV44" s="622"/>
      <c r="CW44" s="622"/>
      <c r="CX44" s="622"/>
      <c r="CY44" s="623"/>
      <c r="CZ44" s="624">
        <v>7.5</v>
      </c>
      <c r="DA44" s="625"/>
      <c r="DB44" s="625"/>
      <c r="DC44" s="626"/>
      <c r="DD44" s="627">
        <v>128394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38495</v>
      </c>
      <c r="CS45" s="634"/>
      <c r="CT45" s="634"/>
      <c r="CU45" s="634"/>
      <c r="CV45" s="634"/>
      <c r="CW45" s="634"/>
      <c r="CX45" s="634"/>
      <c r="CY45" s="635"/>
      <c r="CZ45" s="624">
        <v>1.2</v>
      </c>
      <c r="DA45" s="636"/>
      <c r="DB45" s="636"/>
      <c r="DC45" s="637"/>
      <c r="DD45" s="627">
        <v>202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207332</v>
      </c>
      <c r="CS46" s="622"/>
      <c r="CT46" s="622"/>
      <c r="CU46" s="622"/>
      <c r="CV46" s="622"/>
      <c r="CW46" s="622"/>
      <c r="CX46" s="622"/>
      <c r="CY46" s="623"/>
      <c r="CZ46" s="624">
        <v>6.3</v>
      </c>
      <c r="DA46" s="625"/>
      <c r="DB46" s="625"/>
      <c r="DC46" s="626"/>
      <c r="DD46" s="627">
        <v>128192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3287897</v>
      </c>
      <c r="CS49" s="606"/>
      <c r="CT49" s="606"/>
      <c r="CU49" s="606"/>
      <c r="CV49" s="606"/>
      <c r="CW49" s="606"/>
      <c r="CX49" s="606"/>
      <c r="CY49" s="607"/>
      <c r="CZ49" s="608">
        <v>100</v>
      </c>
      <c r="DA49" s="609"/>
      <c r="DB49" s="609"/>
      <c r="DC49" s="610"/>
      <c r="DD49" s="611">
        <v>2351953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IT+LbAsQ/QnA8oNWP2gqEvviCThFac4cFqk41QSHUMetyorsd/kWCX9JioY3kEyIaB/DZBksV+wdaKG6XJizw==" saltValue="YD6fmImAgJtxnGSt/lXR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3401</v>
      </c>
      <c r="R7" s="1103"/>
      <c r="S7" s="1103"/>
      <c r="T7" s="1103"/>
      <c r="U7" s="1103"/>
      <c r="V7" s="1103">
        <v>3288</v>
      </c>
      <c r="W7" s="1103"/>
      <c r="X7" s="1103"/>
      <c r="Y7" s="1103"/>
      <c r="Z7" s="1103"/>
      <c r="AA7" s="1103">
        <v>113</v>
      </c>
      <c r="AB7" s="1103"/>
      <c r="AC7" s="1103"/>
      <c r="AD7" s="1103"/>
      <c r="AE7" s="1104"/>
      <c r="AF7" s="1105">
        <v>110</v>
      </c>
      <c r="AG7" s="1106"/>
      <c r="AH7" s="1106"/>
      <c r="AI7" s="1106"/>
      <c r="AJ7" s="1107"/>
      <c r="AK7" s="1108">
        <v>198</v>
      </c>
      <c r="AL7" s="1109"/>
      <c r="AM7" s="1109"/>
      <c r="AN7" s="1109"/>
      <c r="AO7" s="1109"/>
      <c r="AP7" s="1109">
        <v>3346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550</v>
      </c>
      <c r="BT7" s="1100"/>
      <c r="BU7" s="1100"/>
      <c r="BV7" s="1100"/>
      <c r="BW7" s="1100"/>
      <c r="BX7" s="1100"/>
      <c r="BY7" s="1100"/>
      <c r="BZ7" s="1100"/>
      <c r="CA7" s="1100"/>
      <c r="CB7" s="1100"/>
      <c r="CC7" s="1100"/>
      <c r="CD7" s="1100"/>
      <c r="CE7" s="1100"/>
      <c r="CF7" s="1100"/>
      <c r="CG7" s="1112"/>
      <c r="CH7" s="1096">
        <v>-63</v>
      </c>
      <c r="CI7" s="1097"/>
      <c r="CJ7" s="1097"/>
      <c r="CK7" s="1097"/>
      <c r="CL7" s="1098"/>
      <c r="CM7" s="1096">
        <v>383</v>
      </c>
      <c r="CN7" s="1097"/>
      <c r="CO7" s="1097"/>
      <c r="CP7" s="1097"/>
      <c r="CQ7" s="1098"/>
      <c r="CR7" s="1096">
        <v>87</v>
      </c>
      <c r="CS7" s="1097"/>
      <c r="CT7" s="1097"/>
      <c r="CU7" s="1097"/>
      <c r="CV7" s="1098"/>
      <c r="CW7" s="1096">
        <v>52</v>
      </c>
      <c r="CX7" s="1097"/>
      <c r="CY7" s="1097"/>
      <c r="CZ7" s="1097"/>
      <c r="DA7" s="1098"/>
      <c r="DB7" s="1096" t="s">
        <v>551</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3401</v>
      </c>
      <c r="R23" s="1061"/>
      <c r="S23" s="1061"/>
      <c r="T23" s="1061"/>
      <c r="U23" s="1061"/>
      <c r="V23" s="1061">
        <v>3288</v>
      </c>
      <c r="W23" s="1061"/>
      <c r="X23" s="1061"/>
      <c r="Y23" s="1061"/>
      <c r="Z23" s="1061"/>
      <c r="AA23" s="1061">
        <v>113</v>
      </c>
      <c r="AB23" s="1061"/>
      <c r="AC23" s="1061"/>
      <c r="AD23" s="1061"/>
      <c r="AE23" s="1068"/>
      <c r="AF23" s="1069">
        <v>110</v>
      </c>
      <c r="AG23" s="1061"/>
      <c r="AH23" s="1061"/>
      <c r="AI23" s="1061"/>
      <c r="AJ23" s="1070"/>
      <c r="AK23" s="1071"/>
      <c r="AL23" s="1072"/>
      <c r="AM23" s="1072"/>
      <c r="AN23" s="1072"/>
      <c r="AO23" s="1072"/>
      <c r="AP23" s="1061">
        <v>3346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557</v>
      </c>
      <c r="C28" s="1048"/>
      <c r="D28" s="1048"/>
      <c r="E28" s="1048"/>
      <c r="F28" s="1048"/>
      <c r="G28" s="1048"/>
      <c r="H28" s="1048"/>
      <c r="I28" s="1048"/>
      <c r="J28" s="1048"/>
      <c r="K28" s="1048"/>
      <c r="L28" s="1048"/>
      <c r="M28" s="1048"/>
      <c r="N28" s="1048"/>
      <c r="O28" s="1048"/>
      <c r="P28" s="1049"/>
      <c r="Q28" s="1050">
        <v>72</v>
      </c>
      <c r="R28" s="1051"/>
      <c r="S28" s="1051"/>
      <c r="T28" s="1051"/>
      <c r="U28" s="1051"/>
      <c r="V28" s="1051">
        <v>72</v>
      </c>
      <c r="W28" s="1051"/>
      <c r="X28" s="1051"/>
      <c r="Y28" s="1051"/>
      <c r="Z28" s="1051"/>
      <c r="AA28" s="1051">
        <v>0</v>
      </c>
      <c r="AB28" s="1051"/>
      <c r="AC28" s="1051"/>
      <c r="AD28" s="1051"/>
      <c r="AE28" s="1052"/>
      <c r="AF28" s="1053" t="s">
        <v>122</v>
      </c>
      <c r="AG28" s="1051"/>
      <c r="AH28" s="1051"/>
      <c r="AI28" s="1051"/>
      <c r="AJ28" s="1054"/>
      <c r="AK28" s="1042">
        <v>26</v>
      </c>
      <c r="AL28" s="1043"/>
      <c r="AM28" s="1043"/>
      <c r="AN28" s="1043"/>
      <c r="AO28" s="1043"/>
      <c r="AP28" s="1043" t="s">
        <v>485</v>
      </c>
      <c r="AQ28" s="1043"/>
      <c r="AR28" s="1043"/>
      <c r="AS28" s="1043"/>
      <c r="AT28" s="1043"/>
      <c r="AU28" s="1043" t="s">
        <v>485</v>
      </c>
      <c r="AV28" s="1043"/>
      <c r="AW28" s="1043"/>
      <c r="AX28" s="1043"/>
      <c r="AY28" s="1043"/>
      <c r="AZ28" s="1044" t="s">
        <v>485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64</v>
      </c>
      <c r="R29" s="1039"/>
      <c r="S29" s="1039"/>
      <c r="T29" s="1039"/>
      <c r="U29" s="1039"/>
      <c r="V29" s="1039">
        <v>64</v>
      </c>
      <c r="W29" s="1039"/>
      <c r="X29" s="1039"/>
      <c r="Y29" s="1039"/>
      <c r="Z29" s="1039"/>
      <c r="AA29" s="1039">
        <v>0</v>
      </c>
      <c r="AB29" s="1039"/>
      <c r="AC29" s="1039"/>
      <c r="AD29" s="1039"/>
      <c r="AE29" s="1040"/>
      <c r="AF29" s="1035">
        <v>0</v>
      </c>
      <c r="AG29" s="1036"/>
      <c r="AH29" s="1036"/>
      <c r="AI29" s="1036"/>
      <c r="AJ29" s="1037"/>
      <c r="AK29" s="980">
        <v>25</v>
      </c>
      <c r="AL29" s="971"/>
      <c r="AM29" s="971"/>
      <c r="AN29" s="971"/>
      <c r="AO29" s="971"/>
      <c r="AP29" s="971" t="s">
        <v>485</v>
      </c>
      <c r="AQ29" s="971"/>
      <c r="AR29" s="971"/>
      <c r="AS29" s="971"/>
      <c r="AT29" s="971"/>
      <c r="AU29" s="971" t="s">
        <v>485</v>
      </c>
      <c r="AV29" s="971"/>
      <c r="AW29" s="971"/>
      <c r="AX29" s="971"/>
      <c r="AY29" s="971"/>
      <c r="AZ29" s="1041" t="s">
        <v>485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118</v>
      </c>
      <c r="R30" s="1039"/>
      <c r="S30" s="1039"/>
      <c r="T30" s="1039"/>
      <c r="U30" s="1039"/>
      <c r="V30" s="1039">
        <v>118</v>
      </c>
      <c r="W30" s="1039"/>
      <c r="X30" s="1039"/>
      <c r="Y30" s="1039"/>
      <c r="Z30" s="1039"/>
      <c r="AA30" s="1039">
        <v>0</v>
      </c>
      <c r="AB30" s="1039"/>
      <c r="AC30" s="1039"/>
      <c r="AD30" s="1039"/>
      <c r="AE30" s="1040"/>
      <c r="AF30" s="1035">
        <v>52</v>
      </c>
      <c r="AG30" s="1036"/>
      <c r="AH30" s="1036"/>
      <c r="AI30" s="1036"/>
      <c r="AJ30" s="1037"/>
      <c r="AK30" s="980">
        <v>50</v>
      </c>
      <c r="AL30" s="971"/>
      <c r="AM30" s="971"/>
      <c r="AN30" s="971"/>
      <c r="AO30" s="971"/>
      <c r="AP30" s="971">
        <v>356</v>
      </c>
      <c r="AQ30" s="971"/>
      <c r="AR30" s="971"/>
      <c r="AS30" s="971"/>
      <c r="AT30" s="971"/>
      <c r="AU30" s="971">
        <v>178</v>
      </c>
      <c r="AV30" s="971"/>
      <c r="AW30" s="971"/>
      <c r="AX30" s="971"/>
      <c r="AY30" s="971"/>
      <c r="AZ30" s="1041" t="s">
        <v>485</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109</v>
      </c>
      <c r="R31" s="1039"/>
      <c r="S31" s="1039"/>
      <c r="T31" s="1039"/>
      <c r="U31" s="1039"/>
      <c r="V31" s="1039">
        <v>109</v>
      </c>
      <c r="W31" s="1039"/>
      <c r="X31" s="1039"/>
      <c r="Y31" s="1039"/>
      <c r="Z31" s="1039"/>
      <c r="AA31" s="1039">
        <v>0</v>
      </c>
      <c r="AB31" s="1039"/>
      <c r="AC31" s="1039"/>
      <c r="AD31" s="1039"/>
      <c r="AE31" s="1040"/>
      <c r="AF31" s="1035">
        <v>4</v>
      </c>
      <c r="AG31" s="1036"/>
      <c r="AH31" s="1036"/>
      <c r="AI31" s="1036"/>
      <c r="AJ31" s="1037"/>
      <c r="AK31" s="980">
        <v>85</v>
      </c>
      <c r="AL31" s="971"/>
      <c r="AM31" s="971"/>
      <c r="AN31" s="971"/>
      <c r="AO31" s="971"/>
      <c r="AP31" s="971">
        <v>647</v>
      </c>
      <c r="AQ31" s="971"/>
      <c r="AR31" s="971"/>
      <c r="AS31" s="971"/>
      <c r="AT31" s="971"/>
      <c r="AU31" s="971">
        <v>53</v>
      </c>
      <c r="AV31" s="971"/>
      <c r="AW31" s="971"/>
      <c r="AX31" s="971"/>
      <c r="AY31" s="971"/>
      <c r="AZ31" s="1041" t="s">
        <v>485</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56</v>
      </c>
      <c r="AG63" s="959"/>
      <c r="AH63" s="959"/>
      <c r="AI63" s="959"/>
      <c r="AJ63" s="1022"/>
      <c r="AK63" s="1023"/>
      <c r="AL63" s="963"/>
      <c r="AM63" s="963"/>
      <c r="AN63" s="963"/>
      <c r="AO63" s="963"/>
      <c r="AP63" s="959">
        <v>1003</v>
      </c>
      <c r="AQ63" s="959"/>
      <c r="AR63" s="959"/>
      <c r="AS63" s="959"/>
      <c r="AT63" s="959"/>
      <c r="AU63" s="959">
        <v>231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543</v>
      </c>
      <c r="C68" s="986"/>
      <c r="D68" s="986"/>
      <c r="E68" s="986"/>
      <c r="F68" s="986"/>
      <c r="G68" s="986"/>
      <c r="H68" s="986"/>
      <c r="I68" s="986"/>
      <c r="J68" s="986"/>
      <c r="K68" s="986"/>
      <c r="L68" s="986"/>
      <c r="M68" s="986"/>
      <c r="N68" s="986"/>
      <c r="O68" s="986"/>
      <c r="P68" s="987"/>
      <c r="Q68" s="988">
        <v>89</v>
      </c>
      <c r="R68" s="982"/>
      <c r="S68" s="982"/>
      <c r="T68" s="982"/>
      <c r="U68" s="982"/>
      <c r="V68" s="982">
        <v>88</v>
      </c>
      <c r="W68" s="982"/>
      <c r="X68" s="982"/>
      <c r="Y68" s="982"/>
      <c r="Z68" s="982"/>
      <c r="AA68" s="982">
        <v>1</v>
      </c>
      <c r="AB68" s="982"/>
      <c r="AC68" s="982"/>
      <c r="AD68" s="982"/>
      <c r="AE68" s="982"/>
      <c r="AF68" s="982">
        <v>1</v>
      </c>
      <c r="AG68" s="982"/>
      <c r="AH68" s="982"/>
      <c r="AI68" s="982"/>
      <c r="AJ68" s="982"/>
      <c r="AK68" s="982">
        <v>2</v>
      </c>
      <c r="AL68" s="982"/>
      <c r="AM68" s="982"/>
      <c r="AN68" s="982"/>
      <c r="AO68" s="982"/>
      <c r="AP68" s="982">
        <v>0</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544</v>
      </c>
      <c r="C69" s="975"/>
      <c r="D69" s="975"/>
      <c r="E69" s="975"/>
      <c r="F69" s="975"/>
      <c r="G69" s="975"/>
      <c r="H69" s="975"/>
      <c r="I69" s="975"/>
      <c r="J69" s="975"/>
      <c r="K69" s="975"/>
      <c r="L69" s="975"/>
      <c r="M69" s="975"/>
      <c r="N69" s="975"/>
      <c r="O69" s="975"/>
      <c r="P69" s="976"/>
      <c r="Q69" s="977">
        <v>20</v>
      </c>
      <c r="R69" s="971"/>
      <c r="S69" s="971"/>
      <c r="T69" s="971"/>
      <c r="U69" s="971"/>
      <c r="V69" s="971">
        <v>20</v>
      </c>
      <c r="W69" s="971"/>
      <c r="X69" s="971"/>
      <c r="Y69" s="971"/>
      <c r="Z69" s="971"/>
      <c r="AA69" s="971">
        <v>0</v>
      </c>
      <c r="AB69" s="971"/>
      <c r="AC69" s="971"/>
      <c r="AD69" s="971"/>
      <c r="AE69" s="971"/>
      <c r="AF69" s="971">
        <v>0</v>
      </c>
      <c r="AG69" s="971"/>
      <c r="AH69" s="971"/>
      <c r="AI69" s="971"/>
      <c r="AJ69" s="971"/>
      <c r="AK69" s="971">
        <v>0</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545</v>
      </c>
      <c r="C70" s="975"/>
      <c r="D70" s="975"/>
      <c r="E70" s="975"/>
      <c r="F70" s="975"/>
      <c r="G70" s="975"/>
      <c r="H70" s="975"/>
      <c r="I70" s="975"/>
      <c r="J70" s="975"/>
      <c r="K70" s="975"/>
      <c r="L70" s="975"/>
      <c r="M70" s="975"/>
      <c r="N70" s="975"/>
      <c r="O70" s="975"/>
      <c r="P70" s="976"/>
      <c r="Q70" s="977">
        <v>352</v>
      </c>
      <c r="R70" s="971"/>
      <c r="S70" s="971"/>
      <c r="T70" s="971"/>
      <c r="U70" s="971"/>
      <c r="V70" s="971">
        <v>352</v>
      </c>
      <c r="W70" s="971"/>
      <c r="X70" s="971"/>
      <c r="Y70" s="971"/>
      <c r="Z70" s="971"/>
      <c r="AA70" s="971">
        <v>0</v>
      </c>
      <c r="AB70" s="971"/>
      <c r="AC70" s="971"/>
      <c r="AD70" s="971"/>
      <c r="AE70" s="971"/>
      <c r="AF70" s="971">
        <v>0</v>
      </c>
      <c r="AG70" s="971"/>
      <c r="AH70" s="971"/>
      <c r="AI70" s="971"/>
      <c r="AJ70" s="971"/>
      <c r="AK70" s="971">
        <v>0</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546</v>
      </c>
      <c r="C71" s="975"/>
      <c r="D71" s="975"/>
      <c r="E71" s="975"/>
      <c r="F71" s="975"/>
      <c r="G71" s="975"/>
      <c r="H71" s="975"/>
      <c r="I71" s="975"/>
      <c r="J71" s="975"/>
      <c r="K71" s="975"/>
      <c r="L71" s="975"/>
      <c r="M71" s="975"/>
      <c r="N71" s="975"/>
      <c r="O71" s="975"/>
      <c r="P71" s="976"/>
      <c r="Q71" s="977">
        <v>875</v>
      </c>
      <c r="R71" s="971"/>
      <c r="S71" s="971"/>
      <c r="T71" s="971"/>
      <c r="U71" s="971"/>
      <c r="V71" s="971">
        <v>868</v>
      </c>
      <c r="W71" s="971"/>
      <c r="X71" s="971"/>
      <c r="Y71" s="971"/>
      <c r="Z71" s="971"/>
      <c r="AA71" s="971">
        <v>7</v>
      </c>
      <c r="AB71" s="971"/>
      <c r="AC71" s="971"/>
      <c r="AD71" s="971"/>
      <c r="AE71" s="971"/>
      <c r="AF71" s="971">
        <v>7</v>
      </c>
      <c r="AG71" s="971"/>
      <c r="AH71" s="971"/>
      <c r="AI71" s="971"/>
      <c r="AJ71" s="971"/>
      <c r="AK71" s="971">
        <v>0</v>
      </c>
      <c r="AL71" s="971"/>
      <c r="AM71" s="971"/>
      <c r="AN71" s="971"/>
      <c r="AO71" s="971"/>
      <c r="AP71" s="971">
        <v>232</v>
      </c>
      <c r="AQ71" s="971"/>
      <c r="AR71" s="971"/>
      <c r="AS71" s="971"/>
      <c r="AT71" s="971"/>
      <c r="AU71" s="971">
        <v>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547</v>
      </c>
      <c r="C72" s="975"/>
      <c r="D72" s="975"/>
      <c r="E72" s="975"/>
      <c r="F72" s="975"/>
      <c r="G72" s="975"/>
      <c r="H72" s="975"/>
      <c r="I72" s="975"/>
      <c r="J72" s="975"/>
      <c r="K72" s="975"/>
      <c r="L72" s="975"/>
      <c r="M72" s="975"/>
      <c r="N72" s="975"/>
      <c r="O72" s="975"/>
      <c r="P72" s="976"/>
      <c r="Q72" s="977">
        <v>69</v>
      </c>
      <c r="R72" s="971"/>
      <c r="S72" s="971"/>
      <c r="T72" s="971"/>
      <c r="U72" s="971"/>
      <c r="V72" s="971">
        <v>29</v>
      </c>
      <c r="W72" s="971"/>
      <c r="X72" s="971"/>
      <c r="Y72" s="971"/>
      <c r="Z72" s="971"/>
      <c r="AA72" s="971">
        <v>40</v>
      </c>
      <c r="AB72" s="971"/>
      <c r="AC72" s="971"/>
      <c r="AD72" s="971"/>
      <c r="AE72" s="971"/>
      <c r="AF72" s="971">
        <v>40</v>
      </c>
      <c r="AG72" s="971"/>
      <c r="AH72" s="971"/>
      <c r="AI72" s="971"/>
      <c r="AJ72" s="971"/>
      <c r="AK72" s="971">
        <v>7</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548</v>
      </c>
      <c r="C73" s="975"/>
      <c r="D73" s="975"/>
      <c r="E73" s="975"/>
      <c r="F73" s="975"/>
      <c r="G73" s="975"/>
      <c r="H73" s="975"/>
      <c r="I73" s="975"/>
      <c r="J73" s="975"/>
      <c r="K73" s="975"/>
      <c r="L73" s="975"/>
      <c r="M73" s="975"/>
      <c r="N73" s="975"/>
      <c r="O73" s="975"/>
      <c r="P73" s="976"/>
      <c r="Q73" s="977">
        <v>795</v>
      </c>
      <c r="R73" s="971"/>
      <c r="S73" s="971"/>
      <c r="T73" s="971"/>
      <c r="U73" s="971"/>
      <c r="V73" s="971">
        <v>795</v>
      </c>
      <c r="W73" s="971"/>
      <c r="X73" s="971"/>
      <c r="Y73" s="971"/>
      <c r="Z73" s="971"/>
      <c r="AA73" s="971">
        <v>0</v>
      </c>
      <c r="AB73" s="971"/>
      <c r="AC73" s="971"/>
      <c r="AD73" s="971"/>
      <c r="AE73" s="971"/>
      <c r="AF73" s="971">
        <v>0</v>
      </c>
      <c r="AG73" s="971"/>
      <c r="AH73" s="971"/>
      <c r="AI73" s="971"/>
      <c r="AJ73" s="971"/>
      <c r="AK73" s="971">
        <v>0</v>
      </c>
      <c r="AL73" s="971"/>
      <c r="AM73" s="971"/>
      <c r="AN73" s="971"/>
      <c r="AO73" s="971"/>
      <c r="AP73" s="971">
        <v>502</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549</v>
      </c>
      <c r="C74" s="975"/>
      <c r="D74" s="975"/>
      <c r="E74" s="975"/>
      <c r="F74" s="975"/>
      <c r="G74" s="975"/>
      <c r="H74" s="975"/>
      <c r="I74" s="975"/>
      <c r="J74" s="975"/>
      <c r="K74" s="975"/>
      <c r="L74" s="975"/>
      <c r="M74" s="975"/>
      <c r="N74" s="975"/>
      <c r="O74" s="975"/>
      <c r="P74" s="976"/>
      <c r="Q74" s="977">
        <v>636</v>
      </c>
      <c r="R74" s="971"/>
      <c r="S74" s="971"/>
      <c r="T74" s="971"/>
      <c r="U74" s="971"/>
      <c r="V74" s="971">
        <v>616</v>
      </c>
      <c r="W74" s="971"/>
      <c r="X74" s="971"/>
      <c r="Y74" s="971"/>
      <c r="Z74" s="971"/>
      <c r="AA74" s="971">
        <v>20</v>
      </c>
      <c r="AB74" s="971"/>
      <c r="AC74" s="971"/>
      <c r="AD74" s="971"/>
      <c r="AE74" s="971"/>
      <c r="AF74" s="971">
        <v>26</v>
      </c>
      <c r="AG74" s="971"/>
      <c r="AH74" s="971"/>
      <c r="AI74" s="971"/>
      <c r="AJ74" s="971"/>
      <c r="AK74" s="971">
        <v>0</v>
      </c>
      <c r="AL74" s="971"/>
      <c r="AM74" s="971"/>
      <c r="AN74" s="971"/>
      <c r="AO74" s="971"/>
      <c r="AP74" s="971">
        <v>0</v>
      </c>
      <c r="AQ74" s="971"/>
      <c r="AR74" s="971"/>
      <c r="AS74" s="971"/>
      <c r="AT74" s="971"/>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74</v>
      </c>
      <c r="AG88" s="959"/>
      <c r="AH88" s="959"/>
      <c r="AI88" s="959"/>
      <c r="AJ88" s="959"/>
      <c r="AK88" s="963"/>
      <c r="AL88" s="963"/>
      <c r="AM88" s="963"/>
      <c r="AN88" s="963"/>
      <c r="AO88" s="963"/>
      <c r="AP88" s="959">
        <v>734</v>
      </c>
      <c r="AQ88" s="959"/>
      <c r="AR88" s="959"/>
      <c r="AS88" s="959"/>
      <c r="AT88" s="959"/>
      <c r="AU88" s="959">
        <v>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420146</v>
      </c>
      <c r="AB110" s="889"/>
      <c r="AC110" s="889"/>
      <c r="AD110" s="889"/>
      <c r="AE110" s="890"/>
      <c r="AF110" s="891">
        <v>402239</v>
      </c>
      <c r="AG110" s="889"/>
      <c r="AH110" s="889"/>
      <c r="AI110" s="889"/>
      <c r="AJ110" s="890"/>
      <c r="AK110" s="891">
        <v>380388</v>
      </c>
      <c r="AL110" s="889"/>
      <c r="AM110" s="889"/>
      <c r="AN110" s="889"/>
      <c r="AO110" s="890"/>
      <c r="AP110" s="892">
        <v>21.3</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3934610</v>
      </c>
      <c r="BR110" s="842"/>
      <c r="BS110" s="842"/>
      <c r="BT110" s="842"/>
      <c r="BU110" s="842"/>
      <c r="BV110" s="842">
        <v>3601975</v>
      </c>
      <c r="BW110" s="842"/>
      <c r="BX110" s="842"/>
      <c r="BY110" s="842"/>
      <c r="BZ110" s="842"/>
      <c r="CA110" s="842">
        <v>3345619</v>
      </c>
      <c r="CB110" s="842"/>
      <c r="CC110" s="842"/>
      <c r="CD110" s="842"/>
      <c r="CE110" s="842"/>
      <c r="CF110" s="866">
        <v>187.3</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930677</v>
      </c>
      <c r="BR112" s="817"/>
      <c r="BS112" s="817"/>
      <c r="BT112" s="817"/>
      <c r="BU112" s="817"/>
      <c r="BV112" s="817">
        <v>850757</v>
      </c>
      <c r="BW112" s="817"/>
      <c r="BX112" s="817"/>
      <c r="BY112" s="817"/>
      <c r="BZ112" s="817"/>
      <c r="CA112" s="817">
        <v>231296</v>
      </c>
      <c r="CB112" s="817"/>
      <c r="CC112" s="817"/>
      <c r="CD112" s="817"/>
      <c r="CE112" s="817"/>
      <c r="CF112" s="875">
        <v>12.9</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121515</v>
      </c>
      <c r="AB113" s="919"/>
      <c r="AC113" s="919"/>
      <c r="AD113" s="919"/>
      <c r="AE113" s="920"/>
      <c r="AF113" s="921">
        <v>121994</v>
      </c>
      <c r="AG113" s="919"/>
      <c r="AH113" s="919"/>
      <c r="AI113" s="919"/>
      <c r="AJ113" s="920"/>
      <c r="AK113" s="921">
        <v>87526</v>
      </c>
      <c r="AL113" s="919"/>
      <c r="AM113" s="919"/>
      <c r="AN113" s="919"/>
      <c r="AO113" s="920"/>
      <c r="AP113" s="922">
        <v>4.9000000000000004</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18855</v>
      </c>
      <c r="BR113" s="817"/>
      <c r="BS113" s="817"/>
      <c r="BT113" s="817"/>
      <c r="BU113" s="817"/>
      <c r="BV113" s="817">
        <v>13312</v>
      </c>
      <c r="BW113" s="817"/>
      <c r="BX113" s="817"/>
      <c r="BY113" s="817"/>
      <c r="BZ113" s="817"/>
      <c r="CA113" s="817">
        <v>7765</v>
      </c>
      <c r="CB113" s="817"/>
      <c r="CC113" s="817"/>
      <c r="CD113" s="817"/>
      <c r="CE113" s="817"/>
      <c r="CF113" s="875">
        <v>0.4</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7660</v>
      </c>
      <c r="AB114" s="780"/>
      <c r="AC114" s="780"/>
      <c r="AD114" s="780"/>
      <c r="AE114" s="781"/>
      <c r="AF114" s="782">
        <v>5560</v>
      </c>
      <c r="AG114" s="780"/>
      <c r="AH114" s="780"/>
      <c r="AI114" s="780"/>
      <c r="AJ114" s="781"/>
      <c r="AK114" s="782">
        <v>5558</v>
      </c>
      <c r="AL114" s="780"/>
      <c r="AM114" s="780"/>
      <c r="AN114" s="780"/>
      <c r="AO114" s="781"/>
      <c r="AP114" s="824">
        <v>0.3</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1049102</v>
      </c>
      <c r="BR114" s="817"/>
      <c r="BS114" s="817"/>
      <c r="BT114" s="817"/>
      <c r="BU114" s="817"/>
      <c r="BV114" s="817">
        <v>1063717</v>
      </c>
      <c r="BW114" s="817"/>
      <c r="BX114" s="817"/>
      <c r="BY114" s="817"/>
      <c r="BZ114" s="817"/>
      <c r="CA114" s="817">
        <v>1044630</v>
      </c>
      <c r="CB114" s="817"/>
      <c r="CC114" s="817"/>
      <c r="CD114" s="817"/>
      <c r="CE114" s="817"/>
      <c r="CF114" s="875">
        <v>58.5</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2294</v>
      </c>
      <c r="AB115" s="919"/>
      <c r="AC115" s="919"/>
      <c r="AD115" s="919"/>
      <c r="AE115" s="920"/>
      <c r="AF115" s="921">
        <v>2292</v>
      </c>
      <c r="AG115" s="919"/>
      <c r="AH115" s="919"/>
      <c r="AI115" s="919"/>
      <c r="AJ115" s="920"/>
      <c r="AK115" s="921">
        <v>2290</v>
      </c>
      <c r="AL115" s="919"/>
      <c r="AM115" s="919"/>
      <c r="AN115" s="919"/>
      <c r="AO115" s="920"/>
      <c r="AP115" s="922">
        <v>0.1</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551615</v>
      </c>
      <c r="AB117" s="903"/>
      <c r="AC117" s="903"/>
      <c r="AD117" s="903"/>
      <c r="AE117" s="904"/>
      <c r="AF117" s="905">
        <v>532085</v>
      </c>
      <c r="AG117" s="903"/>
      <c r="AH117" s="903"/>
      <c r="AI117" s="903"/>
      <c r="AJ117" s="904"/>
      <c r="AK117" s="905">
        <v>475762</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5933244</v>
      </c>
      <c r="BR119" s="845"/>
      <c r="BS119" s="845"/>
      <c r="BT119" s="845"/>
      <c r="BU119" s="845"/>
      <c r="BV119" s="845">
        <v>5529761</v>
      </c>
      <c r="BW119" s="845"/>
      <c r="BX119" s="845"/>
      <c r="BY119" s="845"/>
      <c r="BZ119" s="845"/>
      <c r="CA119" s="845">
        <v>4629310</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2214980</v>
      </c>
      <c r="BR120" s="842"/>
      <c r="BS120" s="842"/>
      <c r="BT120" s="842"/>
      <c r="BU120" s="842"/>
      <c r="BV120" s="842">
        <v>2137988</v>
      </c>
      <c r="BW120" s="842"/>
      <c r="BX120" s="842"/>
      <c r="BY120" s="842"/>
      <c r="BZ120" s="842"/>
      <c r="CA120" s="842">
        <v>1980379</v>
      </c>
      <c r="CB120" s="842"/>
      <c r="CC120" s="842"/>
      <c r="CD120" s="842"/>
      <c r="CE120" s="842"/>
      <c r="CF120" s="866">
        <v>110.8</v>
      </c>
      <c r="CG120" s="867"/>
      <c r="CH120" s="867"/>
      <c r="CI120" s="867"/>
      <c r="CJ120" s="867"/>
      <c r="CK120" s="868" t="s">
        <v>443</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170873</v>
      </c>
      <c r="DH120" s="842"/>
      <c r="DI120" s="842"/>
      <c r="DJ120" s="842"/>
      <c r="DK120" s="842"/>
      <c r="DL120" s="842">
        <v>160818</v>
      </c>
      <c r="DM120" s="842"/>
      <c r="DN120" s="842"/>
      <c r="DO120" s="842"/>
      <c r="DP120" s="842"/>
      <c r="DQ120" s="842">
        <v>177906</v>
      </c>
      <c r="DR120" s="842"/>
      <c r="DS120" s="842"/>
      <c r="DT120" s="842"/>
      <c r="DU120" s="842"/>
      <c r="DV120" s="843">
        <v>10</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288441</v>
      </c>
      <c r="BR121" s="817"/>
      <c r="BS121" s="817"/>
      <c r="BT121" s="817"/>
      <c r="BU121" s="817"/>
      <c r="BV121" s="817">
        <v>216263</v>
      </c>
      <c r="BW121" s="817"/>
      <c r="BX121" s="817"/>
      <c r="BY121" s="817"/>
      <c r="BZ121" s="817"/>
      <c r="CA121" s="817">
        <v>219596</v>
      </c>
      <c r="CB121" s="817"/>
      <c r="CC121" s="817"/>
      <c r="CD121" s="817"/>
      <c r="CE121" s="817"/>
      <c r="CF121" s="875">
        <v>12.3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53390</v>
      </c>
      <c r="DR121" s="817"/>
      <c r="DS121" s="817"/>
      <c r="DT121" s="817"/>
      <c r="DU121" s="817"/>
      <c r="DV121" s="794">
        <v>3</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3036662</v>
      </c>
      <c r="BR122" s="845"/>
      <c r="BS122" s="845"/>
      <c r="BT122" s="845"/>
      <c r="BU122" s="845"/>
      <c r="BV122" s="845">
        <v>2770419</v>
      </c>
      <c r="BW122" s="845"/>
      <c r="BX122" s="845"/>
      <c r="BY122" s="845"/>
      <c r="BZ122" s="845"/>
      <c r="CA122" s="845">
        <v>2562615</v>
      </c>
      <c r="CB122" s="845"/>
      <c r="CC122" s="845"/>
      <c r="CD122" s="845"/>
      <c r="CE122" s="845"/>
      <c r="CF122" s="846">
        <v>143.4</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5540083</v>
      </c>
      <c r="BR123" s="833"/>
      <c r="BS123" s="833"/>
      <c r="BT123" s="833"/>
      <c r="BU123" s="833"/>
      <c r="BV123" s="833">
        <v>5124670</v>
      </c>
      <c r="BW123" s="833"/>
      <c r="BX123" s="833"/>
      <c r="BY123" s="833"/>
      <c r="BZ123" s="833"/>
      <c r="CA123" s="833">
        <v>4762590</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22.6</v>
      </c>
      <c r="BR124" s="831"/>
      <c r="BS124" s="831"/>
      <c r="BT124" s="831"/>
      <c r="BU124" s="831"/>
      <c r="BV124" s="831">
        <v>22.9</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759804</v>
      </c>
      <c r="DH124" s="764"/>
      <c r="DI124" s="764"/>
      <c r="DJ124" s="764"/>
      <c r="DK124" s="765"/>
      <c r="DL124" s="766">
        <v>689939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2294</v>
      </c>
      <c r="AB126" s="780"/>
      <c r="AC126" s="780"/>
      <c r="AD126" s="780"/>
      <c r="AE126" s="781"/>
      <c r="AF126" s="782">
        <v>2292</v>
      </c>
      <c r="AG126" s="780"/>
      <c r="AH126" s="780"/>
      <c r="AI126" s="780"/>
      <c r="AJ126" s="781"/>
      <c r="AK126" s="782">
        <v>2290</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110348</v>
      </c>
      <c r="AB128" s="801"/>
      <c r="AC128" s="801"/>
      <c r="AD128" s="801"/>
      <c r="AE128" s="802"/>
      <c r="AF128" s="803">
        <v>111494</v>
      </c>
      <c r="AG128" s="801"/>
      <c r="AH128" s="801"/>
      <c r="AI128" s="801"/>
      <c r="AJ128" s="802"/>
      <c r="AK128" s="803">
        <v>51476</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2074393</v>
      </c>
      <c r="AB129" s="780"/>
      <c r="AC129" s="780"/>
      <c r="AD129" s="780"/>
      <c r="AE129" s="781"/>
      <c r="AF129" s="782">
        <v>2102647</v>
      </c>
      <c r="AG129" s="780"/>
      <c r="AH129" s="780"/>
      <c r="AI129" s="780"/>
      <c r="AJ129" s="781"/>
      <c r="AK129" s="782">
        <v>2107438</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334950</v>
      </c>
      <c r="AB130" s="780"/>
      <c r="AC130" s="780"/>
      <c r="AD130" s="780"/>
      <c r="AE130" s="781"/>
      <c r="AF130" s="782">
        <v>335115</v>
      </c>
      <c r="AG130" s="780"/>
      <c r="AH130" s="780"/>
      <c r="AI130" s="780"/>
      <c r="AJ130" s="781"/>
      <c r="AK130" s="782">
        <v>320881</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1739443</v>
      </c>
      <c r="AB131" s="764"/>
      <c r="AC131" s="764"/>
      <c r="AD131" s="764"/>
      <c r="AE131" s="765"/>
      <c r="AF131" s="766">
        <v>1767532</v>
      </c>
      <c r="AG131" s="764"/>
      <c r="AH131" s="764"/>
      <c r="AI131" s="764"/>
      <c r="AJ131" s="765"/>
      <c r="AK131" s="766">
        <v>1786557</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6.1121290000000004</v>
      </c>
      <c r="AB132" s="745"/>
      <c r="AC132" s="745"/>
      <c r="AD132" s="745"/>
      <c r="AE132" s="746"/>
      <c r="AF132" s="747">
        <v>4.8358949999999998</v>
      </c>
      <c r="AG132" s="745"/>
      <c r="AH132" s="745"/>
      <c r="AI132" s="745"/>
      <c r="AJ132" s="746"/>
      <c r="AK132" s="747">
        <v>5.7879490000000002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5.6</v>
      </c>
      <c r="AB133" s="724"/>
      <c r="AC133" s="724"/>
      <c r="AD133" s="724"/>
      <c r="AE133" s="725"/>
      <c r="AF133" s="723">
        <v>5.5</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JHkC+XTByzOSEWdqiY+yc8rYoV0lkOM+HnsG1wF+8b66ULQeXLToz3pk0uax2L1SN7fUSgJ2dE2ZgqknButJw==" saltValue="SveJ+mfZcS0OhCH9TCqV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kvruaiYTPEdOApd8hfpk8boLmBtHd1B7QWRT4O1tdMoNgOo8JXAYzavFH6nsHT+ANcoIv3WA+fxGpWdh10Vyg==" saltValue="r9FyYzC20Y7T4t375ufH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4WMRPJ8Q6DBeSrTjG8cPqXEEOT1+rHl9JbOOfAaeWapKC0+cpaAPlHk9IAdZXCVjnMX1JA0R8ixGXnKpI95DA==" saltValue="6QO2T6Df38Acva56JWHSn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721975</v>
      </c>
      <c r="AP9" s="269">
        <v>305922</v>
      </c>
      <c r="AQ9" s="270">
        <v>289558</v>
      </c>
      <c r="AR9" s="271">
        <v>5.7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126418</v>
      </c>
      <c r="AP10" s="272">
        <v>53567</v>
      </c>
      <c r="AQ10" s="273">
        <v>31838</v>
      </c>
      <c r="AR10" s="274">
        <v>68.2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32107</v>
      </c>
      <c r="AP11" s="272">
        <v>13605</v>
      </c>
      <c r="AQ11" s="273">
        <v>5309</v>
      </c>
      <c r="AR11" s="274">
        <v>156.30000000000001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24316</v>
      </c>
      <c r="AP13" s="272">
        <v>10303</v>
      </c>
      <c r="AQ13" s="273">
        <v>8195</v>
      </c>
      <c r="AR13" s="274">
        <v>25.7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10933</v>
      </c>
      <c r="AP14" s="272">
        <v>4633</v>
      </c>
      <c r="AQ14" s="273">
        <v>5752</v>
      </c>
      <c r="AR14" s="274">
        <v>-19.5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-27013</v>
      </c>
      <c r="AP15" s="272">
        <v>-11446</v>
      </c>
      <c r="AQ15" s="273">
        <v>-17150</v>
      </c>
      <c r="AR15" s="274">
        <v>-33.299999999999997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888736</v>
      </c>
      <c r="AP16" s="272">
        <v>376583</v>
      </c>
      <c r="AQ16" s="273">
        <v>323504</v>
      </c>
      <c r="AR16" s="274">
        <v>16.399999999999999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31.78</v>
      </c>
      <c r="AP21" s="286">
        <v>26.26</v>
      </c>
      <c r="AQ21" s="287">
        <v>5.52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94.3</v>
      </c>
      <c r="AP22" s="291">
        <v>94.5</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380388</v>
      </c>
      <c r="AP32" s="300">
        <v>161181</v>
      </c>
      <c r="AQ32" s="301">
        <v>167749</v>
      </c>
      <c r="AR32" s="302">
        <v>-3.9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87526</v>
      </c>
      <c r="AP35" s="300">
        <v>37087</v>
      </c>
      <c r="AQ35" s="301">
        <v>32778</v>
      </c>
      <c r="AR35" s="302">
        <v>13.1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5558</v>
      </c>
      <c r="AP36" s="300">
        <v>2355</v>
      </c>
      <c r="AQ36" s="301">
        <v>4535</v>
      </c>
      <c r="AR36" s="302">
        <v>-48.1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v>2290</v>
      </c>
      <c r="AP37" s="300">
        <v>970</v>
      </c>
      <c r="AQ37" s="301">
        <v>1146</v>
      </c>
      <c r="AR37" s="302">
        <v>-15.4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485</v>
      </c>
      <c r="AP38" s="303" t="s">
        <v>485</v>
      </c>
      <c r="AQ38" s="304">
        <v>37</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-51476</v>
      </c>
      <c r="AP39" s="300">
        <v>-21812</v>
      </c>
      <c r="AQ39" s="301">
        <v>-7395</v>
      </c>
      <c r="AR39" s="302">
        <v>195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-320881</v>
      </c>
      <c r="AP40" s="300">
        <v>-135967</v>
      </c>
      <c r="AQ40" s="301">
        <v>-144519</v>
      </c>
      <c r="AR40" s="302">
        <v>-5.9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103405</v>
      </c>
      <c r="AP41" s="300">
        <v>43816</v>
      </c>
      <c r="AQ41" s="301">
        <v>54333</v>
      </c>
      <c r="AR41" s="302">
        <v>-19.399999999999999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1080417</v>
      </c>
      <c r="AN51" s="322">
        <v>385725</v>
      </c>
      <c r="AO51" s="323">
        <v>89.5</v>
      </c>
      <c r="AP51" s="324">
        <v>332350</v>
      </c>
      <c r="AQ51" s="325">
        <v>4.9000000000000004</v>
      </c>
      <c r="AR51" s="326">
        <v>84.6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988064</v>
      </c>
      <c r="AN52" s="330">
        <v>352754</v>
      </c>
      <c r="AO52" s="331">
        <v>126.1</v>
      </c>
      <c r="AP52" s="332">
        <v>200453</v>
      </c>
      <c r="AQ52" s="333">
        <v>0.7</v>
      </c>
      <c r="AR52" s="334">
        <v>125.4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522513</v>
      </c>
      <c r="AN53" s="322">
        <v>193667</v>
      </c>
      <c r="AO53" s="323">
        <v>-49.8</v>
      </c>
      <c r="AP53" s="324">
        <v>362690</v>
      </c>
      <c r="AQ53" s="325">
        <v>9.1</v>
      </c>
      <c r="AR53" s="326">
        <v>-58.9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395444</v>
      </c>
      <c r="AN54" s="330">
        <v>146569</v>
      </c>
      <c r="AO54" s="331">
        <v>-58.5</v>
      </c>
      <c r="AP54" s="332">
        <v>172580</v>
      </c>
      <c r="AQ54" s="333">
        <v>-13.9</v>
      </c>
      <c r="AR54" s="334">
        <v>-44.6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315019</v>
      </c>
      <c r="AN55" s="322">
        <v>122195</v>
      </c>
      <c r="AO55" s="323">
        <v>-36.9</v>
      </c>
      <c r="AP55" s="324">
        <v>296093</v>
      </c>
      <c r="AQ55" s="325">
        <v>-18.399999999999999</v>
      </c>
      <c r="AR55" s="326">
        <v>-18.5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170473</v>
      </c>
      <c r="AN56" s="330">
        <v>66126</v>
      </c>
      <c r="AO56" s="331">
        <v>-54.9</v>
      </c>
      <c r="AP56" s="332">
        <v>140545</v>
      </c>
      <c r="AQ56" s="333">
        <v>-18.600000000000001</v>
      </c>
      <c r="AR56" s="334">
        <v>-36.299999999999997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228098</v>
      </c>
      <c r="AN57" s="322">
        <v>92760</v>
      </c>
      <c r="AO57" s="323">
        <v>-24.1</v>
      </c>
      <c r="AP57" s="324">
        <v>308655</v>
      </c>
      <c r="AQ57" s="325">
        <v>4.2</v>
      </c>
      <c r="AR57" s="326">
        <v>-28.3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222890</v>
      </c>
      <c r="AN58" s="330">
        <v>90643</v>
      </c>
      <c r="AO58" s="331">
        <v>37.1</v>
      </c>
      <c r="AP58" s="332">
        <v>169887</v>
      </c>
      <c r="AQ58" s="333">
        <v>20.9</v>
      </c>
      <c r="AR58" s="334">
        <v>16.2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245827</v>
      </c>
      <c r="AN59" s="322">
        <v>104164</v>
      </c>
      <c r="AO59" s="323">
        <v>12.3</v>
      </c>
      <c r="AP59" s="324">
        <v>325476</v>
      </c>
      <c r="AQ59" s="325">
        <v>5.4</v>
      </c>
      <c r="AR59" s="326">
        <v>6.9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207332</v>
      </c>
      <c r="AN60" s="330">
        <v>87853</v>
      </c>
      <c r="AO60" s="331">
        <v>-3.1</v>
      </c>
      <c r="AP60" s="332">
        <v>190204</v>
      </c>
      <c r="AQ60" s="333">
        <v>12</v>
      </c>
      <c r="AR60" s="334">
        <v>-15.1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478375</v>
      </c>
      <c r="AN61" s="337">
        <v>179702</v>
      </c>
      <c r="AO61" s="338">
        <v>-1.8</v>
      </c>
      <c r="AP61" s="339">
        <v>325053</v>
      </c>
      <c r="AQ61" s="340">
        <v>1</v>
      </c>
      <c r="AR61" s="326">
        <v>-2.8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396841</v>
      </c>
      <c r="AN62" s="330">
        <v>148789</v>
      </c>
      <c r="AO62" s="331">
        <v>9.3000000000000007</v>
      </c>
      <c r="AP62" s="332">
        <v>174734</v>
      </c>
      <c r="AQ62" s="333">
        <v>0.2</v>
      </c>
      <c r="AR62" s="334">
        <v>9.1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owbbM9OtWa1+fwZdL+UMz9wFfAIauubiijsnPqYIPl0JhWyzoXcyAfzh5tePuIK5fNwuxN7a/OZFOCrzuTjQA==" saltValue="7++zhToRAHghgbNCMJZX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0" spans="125:125" ht="13.5" hidden="1" customHeight="1" x14ac:dyDescent="0.15"/>
    <row r="121" spans="125:125" ht="13.5" hidden="1" customHeight="1" x14ac:dyDescent="0.15">
      <c r="DU121" s="247"/>
    </row>
  </sheetData>
  <sheetProtection algorithmName="SHA-512" hashValue="xjxnSLKj/eABbKlOdXEHUvNvX/pd15aspLVC/nlUxbh/D6CisqBwxB42ohWv9lDz9PIMSCCVo0sEIcXrVoXstQ==" saltValue="Bq1nF/J0VsoidMR8g2qfi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D1clut0k4zAlvCidbpCh24jWmO8xGoM71TKlHSgUpJi6CSMjzBhouXauHHrWrUDckJGbWdnMYa8zNPzBcpjckA==" saltValue="3lD6oA7zjrG5DlFnc6EM1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32.590000000000003</v>
      </c>
      <c r="G47" s="12">
        <v>29.74</v>
      </c>
      <c r="H47" s="12">
        <v>30.04</v>
      </c>
      <c r="I47" s="12">
        <v>29.64</v>
      </c>
      <c r="J47" s="13">
        <v>29.58</v>
      </c>
    </row>
    <row r="48" spans="2:10" ht="57.75" customHeight="1" x14ac:dyDescent="0.15">
      <c r="B48" s="14"/>
      <c r="C48" s="1141" t="s">
        <v>4</v>
      </c>
      <c r="D48" s="1141"/>
      <c r="E48" s="1142"/>
      <c r="F48" s="15">
        <v>6.16</v>
      </c>
      <c r="G48" s="16">
        <v>4.46</v>
      </c>
      <c r="H48" s="16">
        <v>5.56</v>
      </c>
      <c r="I48" s="16">
        <v>4.09</v>
      </c>
      <c r="J48" s="17">
        <v>5.23</v>
      </c>
    </row>
    <row r="49" spans="2:10" ht="57.75" customHeight="1" thickBot="1" x14ac:dyDescent="0.2">
      <c r="B49" s="18"/>
      <c r="C49" s="1143" t="s">
        <v>5</v>
      </c>
      <c r="D49" s="1143"/>
      <c r="E49" s="1144"/>
      <c r="F49" s="19" t="s">
        <v>528</v>
      </c>
      <c r="G49" s="20" t="s">
        <v>529</v>
      </c>
      <c r="H49" s="20">
        <v>1.06</v>
      </c>
      <c r="I49" s="20" t="s">
        <v>530</v>
      </c>
      <c r="J49" s="21">
        <v>1.1599999999999999</v>
      </c>
    </row>
    <row r="50" spans="2:10" x14ac:dyDescent="0.15"/>
  </sheetData>
  <sheetProtection algorithmName="SHA-512" hashValue="a7QoRtfu+6BDjyRtdodEEJ2wIIqA3qqbBGCK27qvCmHhLn1vKWeHpVYvS43BuJ118HpQwZIxmLjs8BzRN+xEOw==" saltValue="QPpH2cw/1JWLmCflmRDR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2026-03-10T01:12:15Z</cp:lastPrinted>
  <dcterms:created xsi:type="dcterms:W3CDTF">2026-02-26T09:16:58Z</dcterms:created>
  <dcterms:modified xsi:type="dcterms:W3CDTF">2026-03-12T01:21:58Z</dcterms:modified>
  <cp:category/>
</cp:coreProperties>
</file>